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workbookProtection workbookAlgorithmName="SHA-512" workbookHashValue="FLN8MX5Lgl2sj5kxItGXFPxMzRA5xGXzHHxR2ip2sXQ3VczWDon9/KeAPzba0RFmrZox5aXyp4COaAQZIUEpvA==" workbookSaltValue="C/52/blxQygu+Y/ds3TXRA==" workbookSpinCount="100000" lockStructure="1"/>
  <bookViews>
    <workbookView xWindow="0" yWindow="0" windowWidth="28800" windowHeight="1170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5" i="1" l="1"/>
  <c r="AE25" i="1"/>
  <c r="AD25" i="1"/>
  <c r="AC25" i="1"/>
  <c r="AB25" i="1"/>
  <c r="AA25" i="1"/>
  <c r="Z25" i="1"/>
  <c r="X25" i="1"/>
  <c r="W25" i="1"/>
  <c r="V25" i="1"/>
  <c r="U25" i="1"/>
  <c r="T25" i="1"/>
  <c r="S25" i="1"/>
  <c r="R25" i="1"/>
  <c r="P25" i="1"/>
  <c r="O25" i="1"/>
  <c r="N25" i="1"/>
  <c r="M25" i="1"/>
  <c r="L25" i="1"/>
  <c r="K25" i="1"/>
  <c r="J25" i="1"/>
  <c r="H25" i="1"/>
  <c r="G25" i="1"/>
  <c r="F25" i="1"/>
  <c r="E25" i="1"/>
  <c r="D25" i="1"/>
  <c r="C25" i="1"/>
  <c r="B25" i="1"/>
  <c r="AF17" i="1"/>
  <c r="AE17" i="1"/>
  <c r="AD17" i="1"/>
  <c r="AC17" i="1"/>
  <c r="AB17" i="1"/>
  <c r="AA17" i="1"/>
  <c r="Z17" i="1"/>
  <c r="X17" i="1"/>
  <c r="W17" i="1"/>
  <c r="V17" i="1"/>
  <c r="U17" i="1"/>
  <c r="T17" i="1"/>
  <c r="S17" i="1"/>
  <c r="R17" i="1"/>
  <c r="P17" i="1"/>
  <c r="O17" i="1"/>
  <c r="N17" i="1"/>
  <c r="M17" i="1"/>
  <c r="L17" i="1"/>
  <c r="K17" i="1"/>
  <c r="J17" i="1"/>
  <c r="H17" i="1"/>
  <c r="G17" i="1"/>
  <c r="F17" i="1"/>
  <c r="E17" i="1"/>
  <c r="D17" i="1"/>
  <c r="C17" i="1"/>
  <c r="B17" i="1"/>
  <c r="AF9" i="1"/>
  <c r="AE9" i="1"/>
  <c r="AD9" i="1"/>
  <c r="AC9" i="1"/>
  <c r="AB9" i="1"/>
  <c r="AA9" i="1"/>
  <c r="Z9" i="1"/>
  <c r="X9" i="1"/>
  <c r="W9" i="1"/>
  <c r="V9" i="1"/>
  <c r="U9" i="1"/>
  <c r="T9" i="1"/>
  <c r="S9" i="1"/>
  <c r="R9" i="1"/>
  <c r="P9" i="1"/>
  <c r="O9" i="1"/>
  <c r="N9" i="1"/>
  <c r="M9" i="1"/>
  <c r="L9" i="1"/>
  <c r="K9" i="1"/>
  <c r="J9" i="1"/>
  <c r="H9" i="1"/>
  <c r="G9" i="1"/>
  <c r="F9" i="1"/>
  <c r="E9" i="1"/>
  <c r="D9" i="1"/>
  <c r="C9" i="1"/>
  <c r="B9" i="1"/>
  <c r="B8" i="1"/>
  <c r="B10" i="1" s="1"/>
  <c r="C10" i="1" s="1"/>
  <c r="D10" i="1" s="1"/>
  <c r="E10" i="1" s="1"/>
  <c r="F10" i="1" s="1"/>
  <c r="G10" i="1" s="1"/>
  <c r="H10" i="1" s="1"/>
  <c r="B11" i="1" s="1"/>
  <c r="C11" i="1" s="1"/>
  <c r="D11" i="1" s="1"/>
  <c r="E11" i="1" s="1"/>
  <c r="F11" i="1" s="1"/>
  <c r="G11" i="1" s="1"/>
  <c r="H11" i="1" s="1"/>
  <c r="B12" i="1" s="1"/>
  <c r="C12" i="1" s="1"/>
  <c r="D12" i="1" s="1"/>
  <c r="E12" i="1" s="1"/>
  <c r="F12" i="1" s="1"/>
  <c r="G12" i="1" s="1"/>
  <c r="H12" i="1" s="1"/>
  <c r="B13" i="1" s="1"/>
  <c r="C13" i="1" s="1"/>
  <c r="D13" i="1" s="1"/>
  <c r="E13" i="1" s="1"/>
  <c r="F13" i="1" s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J8" i="1" l="1"/>
  <c r="J10" i="1" s="1"/>
  <c r="K10" i="1" s="1"/>
  <c r="L10" i="1" s="1"/>
  <c r="M10" i="1" s="1"/>
  <c r="N10" i="1" s="1"/>
  <c r="O10" i="1" s="1"/>
  <c r="P10" i="1" s="1"/>
  <c r="J11" i="1" s="1"/>
  <c r="K11" i="1" s="1"/>
  <c r="L11" i="1" s="1"/>
  <c r="M11" i="1" s="1"/>
  <c r="N11" i="1" s="1"/>
  <c r="O11" i="1" s="1"/>
  <c r="P11" i="1" s="1"/>
  <c r="J12" i="1" s="1"/>
  <c r="K12" i="1" s="1"/>
  <c r="L12" i="1" s="1"/>
  <c r="M12" i="1" s="1"/>
  <c r="N12" i="1" s="1"/>
  <c r="O12" i="1" s="1"/>
  <c r="P12" i="1" s="1"/>
  <c r="J13" i="1" s="1"/>
  <c r="K13" i="1" s="1"/>
  <c r="L13" i="1" s="1"/>
  <c r="M13" i="1" s="1"/>
  <c r="N13" i="1" s="1"/>
  <c r="O13" i="1" s="1"/>
  <c r="P13" i="1" s="1"/>
  <c r="J14" i="1" s="1"/>
  <c r="K14" i="1" s="1"/>
  <c r="L14" i="1" s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R8" i="1" l="1"/>
  <c r="Z8" i="1" s="1"/>
  <c r="R10" i="1" l="1"/>
  <c r="S10" i="1" s="1"/>
  <c r="T10" i="1" s="1"/>
  <c r="U10" i="1" s="1"/>
  <c r="V10" i="1" s="1"/>
  <c r="W10" i="1" s="1"/>
  <c r="X10" i="1" s="1"/>
  <c r="R11" i="1" s="1"/>
  <c r="S11" i="1" s="1"/>
  <c r="T11" i="1" s="1"/>
  <c r="U11" i="1" s="1"/>
  <c r="V11" i="1" s="1"/>
  <c r="W11" i="1" s="1"/>
  <c r="X11" i="1" s="1"/>
  <c r="R12" i="1" s="1"/>
  <c r="S12" i="1" s="1"/>
  <c r="T12" i="1" s="1"/>
  <c r="U12" i="1" s="1"/>
  <c r="V12" i="1" s="1"/>
  <c r="W12" i="1" s="1"/>
  <c r="X12" i="1" s="1"/>
  <c r="R13" i="1" s="1"/>
  <c r="S13" i="1" s="1"/>
  <c r="T13" i="1" s="1"/>
  <c r="U13" i="1" s="1"/>
  <c r="V13" i="1" s="1"/>
  <c r="W13" i="1" s="1"/>
  <c r="X13" i="1" s="1"/>
  <c r="R14" i="1" s="1"/>
  <c r="S14" i="1" s="1"/>
  <c r="T14" i="1" s="1"/>
  <c r="U14" i="1" s="1"/>
  <c r="V14" i="1" s="1"/>
  <c r="W14" i="1" s="1"/>
  <c r="X14" i="1" s="1"/>
  <c r="R15" i="1" s="1"/>
  <c r="S15" i="1" s="1"/>
  <c r="T15" i="1" s="1"/>
  <c r="U15" i="1" s="1"/>
  <c r="V15" i="1" s="1"/>
  <c r="W15" i="1" s="1"/>
  <c r="X15" i="1" s="1"/>
  <c r="B16" i="1"/>
  <c r="Z10" i="1"/>
  <c r="AA10" i="1" s="1"/>
  <c r="AB10" i="1" s="1"/>
  <c r="AC10" i="1" s="1"/>
  <c r="AD10" i="1" s="1"/>
  <c r="AE10" i="1" s="1"/>
  <c r="AF10" i="1" s="1"/>
  <c r="Z11" i="1" s="1"/>
  <c r="AA11" i="1" s="1"/>
  <c r="AB11" i="1" s="1"/>
  <c r="AC11" i="1" s="1"/>
  <c r="AD11" i="1" s="1"/>
  <c r="AE11" i="1" s="1"/>
  <c r="AF11" i="1" s="1"/>
  <c r="Z12" i="1" s="1"/>
  <c r="AA12" i="1" s="1"/>
  <c r="AB12" i="1" s="1"/>
  <c r="AC12" i="1" s="1"/>
  <c r="AD12" i="1" s="1"/>
  <c r="AE12" i="1" s="1"/>
  <c r="AF12" i="1" s="1"/>
  <c r="Z13" i="1" s="1"/>
  <c r="AA13" i="1" s="1"/>
  <c r="AB13" i="1" s="1"/>
  <c r="AC13" i="1" s="1"/>
  <c r="AD13" i="1" s="1"/>
  <c r="AE13" i="1" s="1"/>
  <c r="AF13" i="1" s="1"/>
  <c r="Z14" i="1" s="1"/>
  <c r="AA14" i="1" s="1"/>
  <c r="AB14" i="1" s="1"/>
  <c r="AC14" i="1" s="1"/>
  <c r="AD14" i="1" s="1"/>
  <c r="AE14" i="1" s="1"/>
  <c r="AF14" i="1" s="1"/>
  <c r="Z15" i="1" s="1"/>
  <c r="AA15" i="1" s="1"/>
  <c r="AB15" i="1" s="1"/>
  <c r="AC15" i="1" s="1"/>
  <c r="AD15" i="1" s="1"/>
  <c r="AE15" i="1" s="1"/>
  <c r="AF15" i="1" s="1"/>
  <c r="B18" i="1" l="1"/>
  <c r="C18" i="1" s="1"/>
  <c r="D18" i="1" s="1"/>
  <c r="E18" i="1" s="1"/>
  <c r="F18" i="1" s="1"/>
  <c r="G18" i="1" s="1"/>
  <c r="H18" i="1" s="1"/>
  <c r="B19" i="1" s="1"/>
  <c r="C19" i="1" s="1"/>
  <c r="D19" i="1" s="1"/>
  <c r="E19" i="1" s="1"/>
  <c r="F19" i="1" s="1"/>
  <c r="G19" i="1" s="1"/>
  <c r="H19" i="1" s="1"/>
  <c r="B20" i="1" s="1"/>
  <c r="C20" i="1" s="1"/>
  <c r="D20" i="1" s="1"/>
  <c r="E20" i="1" s="1"/>
  <c r="F20" i="1" s="1"/>
  <c r="G20" i="1" s="1"/>
  <c r="H20" i="1" s="1"/>
  <c r="B21" i="1" s="1"/>
  <c r="C21" i="1" s="1"/>
  <c r="D21" i="1" s="1"/>
  <c r="E21" i="1" s="1"/>
  <c r="F21" i="1" s="1"/>
  <c r="G21" i="1" s="1"/>
  <c r="H21" i="1" s="1"/>
  <c r="B22" i="1" s="1"/>
  <c r="C22" i="1" s="1"/>
  <c r="D22" i="1" s="1"/>
  <c r="E22" i="1" s="1"/>
  <c r="F22" i="1" s="1"/>
  <c r="G22" i="1" s="1"/>
  <c r="H22" i="1" s="1"/>
  <c r="B23" i="1" s="1"/>
  <c r="C23" i="1" s="1"/>
  <c r="D23" i="1" s="1"/>
  <c r="E23" i="1" s="1"/>
  <c r="F23" i="1" s="1"/>
  <c r="G23" i="1" s="1"/>
  <c r="H23" i="1" s="1"/>
  <c r="J16" i="1"/>
  <c r="J18" i="1" l="1"/>
  <c r="K18" i="1" s="1"/>
  <c r="L18" i="1" s="1"/>
  <c r="M18" i="1" s="1"/>
  <c r="N18" i="1" s="1"/>
  <c r="O18" i="1" s="1"/>
  <c r="P18" i="1" s="1"/>
  <c r="J19" i="1" s="1"/>
  <c r="K19" i="1" s="1"/>
  <c r="L19" i="1" s="1"/>
  <c r="M19" i="1" s="1"/>
  <c r="N19" i="1" s="1"/>
  <c r="O19" i="1" s="1"/>
  <c r="P19" i="1" s="1"/>
  <c r="J20" i="1" s="1"/>
  <c r="K20" i="1" s="1"/>
  <c r="L20" i="1" s="1"/>
  <c r="M20" i="1" s="1"/>
  <c r="N20" i="1" s="1"/>
  <c r="O20" i="1" s="1"/>
  <c r="P20" i="1" s="1"/>
  <c r="J21" i="1" s="1"/>
  <c r="K21" i="1" s="1"/>
  <c r="L21" i="1" s="1"/>
  <c r="M21" i="1" s="1"/>
  <c r="N21" i="1" s="1"/>
  <c r="O21" i="1" s="1"/>
  <c r="P21" i="1" s="1"/>
  <c r="J22" i="1" s="1"/>
  <c r="K22" i="1" s="1"/>
  <c r="L22" i="1" s="1"/>
  <c r="M22" i="1" s="1"/>
  <c r="N22" i="1" s="1"/>
  <c r="O22" i="1" s="1"/>
  <c r="P22" i="1" s="1"/>
  <c r="J23" i="1" s="1"/>
  <c r="K23" i="1" s="1"/>
  <c r="L23" i="1" s="1"/>
  <c r="M23" i="1" s="1"/>
  <c r="N23" i="1" s="1"/>
  <c r="O23" i="1" s="1"/>
  <c r="P23" i="1" s="1"/>
  <c r="R16" i="1"/>
  <c r="R18" i="1" l="1"/>
  <c r="S18" i="1" s="1"/>
  <c r="T18" i="1" s="1"/>
  <c r="U18" i="1" s="1"/>
  <c r="V18" i="1" s="1"/>
  <c r="W18" i="1" s="1"/>
  <c r="X18" i="1" s="1"/>
  <c r="R19" i="1" s="1"/>
  <c r="S19" i="1" s="1"/>
  <c r="T19" i="1" s="1"/>
  <c r="U19" i="1" s="1"/>
  <c r="V19" i="1" s="1"/>
  <c r="W19" i="1" s="1"/>
  <c r="X19" i="1" s="1"/>
  <c r="R20" i="1" s="1"/>
  <c r="S20" i="1" s="1"/>
  <c r="T20" i="1" s="1"/>
  <c r="U20" i="1" s="1"/>
  <c r="V20" i="1" s="1"/>
  <c r="W20" i="1" s="1"/>
  <c r="X20" i="1" s="1"/>
  <c r="R21" i="1" s="1"/>
  <c r="S21" i="1" s="1"/>
  <c r="T21" i="1" s="1"/>
  <c r="U21" i="1" s="1"/>
  <c r="V21" i="1" s="1"/>
  <c r="W21" i="1" s="1"/>
  <c r="X21" i="1" s="1"/>
  <c r="R22" i="1" s="1"/>
  <c r="S22" i="1" s="1"/>
  <c r="T22" i="1" s="1"/>
  <c r="U22" i="1" s="1"/>
  <c r="V22" i="1" s="1"/>
  <c r="W22" i="1" s="1"/>
  <c r="X22" i="1" s="1"/>
  <c r="R23" i="1" s="1"/>
  <c r="S23" i="1" s="1"/>
  <c r="T23" i="1" s="1"/>
  <c r="U23" i="1" s="1"/>
  <c r="V23" i="1" s="1"/>
  <c r="W23" i="1" s="1"/>
  <c r="X23" i="1" s="1"/>
  <c r="Z16" i="1"/>
  <c r="Z18" i="1" l="1"/>
  <c r="AA18" i="1" s="1"/>
  <c r="AB18" i="1" s="1"/>
  <c r="AC18" i="1" s="1"/>
  <c r="AD18" i="1" s="1"/>
  <c r="AE18" i="1" s="1"/>
  <c r="AF18" i="1" s="1"/>
  <c r="Z19" i="1" s="1"/>
  <c r="AA19" i="1" s="1"/>
  <c r="AB19" i="1" s="1"/>
  <c r="AC19" i="1" s="1"/>
  <c r="AD19" i="1" s="1"/>
  <c r="AE19" i="1" s="1"/>
  <c r="AF19" i="1" s="1"/>
  <c r="Z20" i="1" s="1"/>
  <c r="AA20" i="1" s="1"/>
  <c r="AB20" i="1" s="1"/>
  <c r="AC20" i="1" s="1"/>
  <c r="AD20" i="1" s="1"/>
  <c r="AE20" i="1" s="1"/>
  <c r="AF20" i="1" s="1"/>
  <c r="Z21" i="1" s="1"/>
  <c r="AA21" i="1" s="1"/>
  <c r="AB21" i="1" s="1"/>
  <c r="AC21" i="1" s="1"/>
  <c r="AD21" i="1" s="1"/>
  <c r="AE21" i="1" s="1"/>
  <c r="AF21" i="1" s="1"/>
  <c r="Z22" i="1" s="1"/>
  <c r="AA22" i="1" s="1"/>
  <c r="AB22" i="1" s="1"/>
  <c r="AC22" i="1" s="1"/>
  <c r="AD22" i="1" s="1"/>
  <c r="AE22" i="1" s="1"/>
  <c r="AF22" i="1" s="1"/>
  <c r="Z23" i="1" s="1"/>
  <c r="AA23" i="1" s="1"/>
  <c r="AB23" i="1" s="1"/>
  <c r="AC23" i="1" s="1"/>
  <c r="AD23" i="1" s="1"/>
  <c r="AE23" i="1" s="1"/>
  <c r="AF23" i="1" s="1"/>
  <c r="B24" i="1"/>
  <c r="J24" i="1" l="1"/>
  <c r="B26" i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F28" i="1" s="1"/>
  <c r="G28" i="1" s="1"/>
  <c r="H28" i="1" s="1"/>
  <c r="B29" i="1" s="1"/>
  <c r="C29" i="1" s="1"/>
  <c r="D29" i="1" s="1"/>
  <c r="E29" i="1" s="1"/>
  <c r="F29" i="1" s="1"/>
  <c r="G29" i="1" s="1"/>
  <c r="H29" i="1" s="1"/>
  <c r="B30" i="1" s="1"/>
  <c r="C30" i="1" s="1"/>
  <c r="D30" i="1" s="1"/>
  <c r="E30" i="1" s="1"/>
  <c r="F30" i="1" s="1"/>
  <c r="G30" i="1" s="1"/>
  <c r="H30" i="1" s="1"/>
  <c r="J26" i="1" l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K28" i="1" s="1"/>
  <c r="L28" i="1" s="1"/>
  <c r="M28" i="1" s="1"/>
  <c r="N28" i="1" s="1"/>
  <c r="O28" i="1" s="1"/>
  <c r="P28" i="1" s="1"/>
  <c r="J29" i="1" s="1"/>
  <c r="K29" i="1" s="1"/>
  <c r="L29" i="1" s="1"/>
  <c r="M29" i="1" s="1"/>
  <c r="N29" i="1" s="1"/>
  <c r="O29" i="1" s="1"/>
  <c r="P29" i="1" s="1"/>
  <c r="J30" i="1" s="1"/>
  <c r="K30" i="1" s="1"/>
  <c r="L30" i="1" s="1"/>
  <c r="M30" i="1" s="1"/>
  <c r="N30" i="1" s="1"/>
  <c r="O30" i="1" s="1"/>
  <c r="P30" i="1" s="1"/>
  <c r="R24" i="1"/>
  <c r="Z24" i="1" l="1"/>
  <c r="Z26" i="1" s="1"/>
  <c r="AA26" i="1" s="1"/>
  <c r="AB26" i="1" s="1"/>
  <c r="AC26" i="1" s="1"/>
  <c r="AD26" i="1" s="1"/>
  <c r="AE26" i="1" s="1"/>
  <c r="AF26" i="1" s="1"/>
  <c r="Z27" i="1" s="1"/>
  <c r="AA27" i="1" s="1"/>
  <c r="AB27" i="1" s="1"/>
  <c r="AC27" i="1" s="1"/>
  <c r="AD27" i="1" s="1"/>
  <c r="AE27" i="1" s="1"/>
  <c r="AF27" i="1" s="1"/>
  <c r="Z28" i="1" s="1"/>
  <c r="AA28" i="1" s="1"/>
  <c r="AB28" i="1" s="1"/>
  <c r="AC28" i="1" s="1"/>
  <c r="AD28" i="1" s="1"/>
  <c r="AE28" i="1" s="1"/>
  <c r="AF28" i="1" s="1"/>
  <c r="Z29" i="1" s="1"/>
  <c r="AA29" i="1" s="1"/>
  <c r="AB29" i="1" s="1"/>
  <c r="AC29" i="1" s="1"/>
  <c r="AD29" i="1" s="1"/>
  <c r="AE29" i="1" s="1"/>
  <c r="AF29" i="1" s="1"/>
  <c r="Z30" i="1" s="1"/>
  <c r="AA30" i="1" s="1"/>
  <c r="AB30" i="1" s="1"/>
  <c r="AC30" i="1" s="1"/>
  <c r="AD30" i="1" s="1"/>
  <c r="AE30" i="1" s="1"/>
  <c r="AF30" i="1" s="1"/>
  <c r="R26" i="1"/>
  <c r="S26" i="1" s="1"/>
  <c r="T26" i="1" s="1"/>
  <c r="U26" i="1" s="1"/>
  <c r="V26" i="1" s="1"/>
  <c r="W26" i="1" s="1"/>
  <c r="X26" i="1" s="1"/>
  <c r="R27" i="1" s="1"/>
  <c r="S27" i="1" s="1"/>
  <c r="T27" i="1" s="1"/>
  <c r="U27" i="1" s="1"/>
  <c r="V27" i="1" s="1"/>
  <c r="W27" i="1" s="1"/>
  <c r="X27" i="1" s="1"/>
  <c r="R28" i="1" s="1"/>
  <c r="S28" i="1" s="1"/>
  <c r="T28" i="1" s="1"/>
  <c r="U28" i="1" s="1"/>
  <c r="V28" i="1" s="1"/>
  <c r="W28" i="1" s="1"/>
  <c r="X28" i="1" s="1"/>
  <c r="R29" i="1" s="1"/>
  <c r="S29" i="1" s="1"/>
  <c r="T29" i="1" s="1"/>
  <c r="U29" i="1" s="1"/>
  <c r="V29" i="1" s="1"/>
  <c r="W29" i="1" s="1"/>
  <c r="X29" i="1" s="1"/>
  <c r="R30" i="1" s="1"/>
  <c r="S30" i="1" s="1"/>
  <c r="T30" i="1" s="1"/>
  <c r="U30" i="1" s="1"/>
  <c r="V30" i="1" s="1"/>
  <c r="W30" i="1" s="1"/>
  <c r="X30" i="1" s="1"/>
</calcChain>
</file>

<file path=xl/sharedStrings.xml><?xml version="1.0" encoding="utf-8"?>
<sst xmlns="http://schemas.openxmlformats.org/spreadsheetml/2006/main" count="116" uniqueCount="54">
  <si>
    <t xml:space="preserve">Año  </t>
  </si>
  <si>
    <t xml:space="preserve">Mes  </t>
  </si>
  <si>
    <t xml:space="preserve">Día de inicio  </t>
  </si>
  <si>
    <t>1:Dom, 2:Lun...</t>
  </si>
  <si>
    <t>CALENDARI LABORAL 2025</t>
  </si>
  <si>
    <t>DADES DE L'EMPRESA</t>
  </si>
  <si>
    <t>Empresa</t>
  </si>
  <si>
    <t>Localitat</t>
  </si>
  <si>
    <t xml:space="preserve">Comunitat Autònoma de Catalunya </t>
  </si>
  <si>
    <t xml:space="preserve">Codi compte cotització S.S. </t>
  </si>
  <si>
    <t>Plantilla total de l'empresa</t>
  </si>
  <si>
    <t>Activitat</t>
  </si>
  <si>
    <t>Centre de treball</t>
  </si>
  <si>
    <t>Conveni col·lectiu</t>
  </si>
  <si>
    <t>HORARI</t>
  </si>
  <si>
    <r>
      <rPr>
        <sz val="10"/>
        <color rgb="FFC00000"/>
        <rFont val="Calibri"/>
        <family val="2"/>
        <scheme val="minor"/>
      </rPr>
      <t xml:space="preserve">Hivern </t>
    </r>
    <r>
      <rPr>
        <sz val="10"/>
        <rFont val="Calibri"/>
        <family val="2"/>
        <scheme val="minor"/>
      </rPr>
      <t>De</t>
    </r>
  </si>
  <si>
    <t>a</t>
  </si>
  <si>
    <r>
      <t xml:space="preserve">Estiu </t>
    </r>
    <r>
      <rPr>
        <sz val="10"/>
        <rFont val="Calibri"/>
        <family val="2"/>
        <scheme val="minor"/>
      </rPr>
      <t>De</t>
    </r>
  </si>
  <si>
    <t>Matí</t>
  </si>
  <si>
    <t>Tarda</t>
  </si>
  <si>
    <t>Dissabte</t>
  </si>
  <si>
    <t xml:space="preserve">Altre </t>
  </si>
  <si>
    <t>Altre</t>
  </si>
  <si>
    <t>Jornada setmanal</t>
  </si>
  <si>
    <t>h</t>
  </si>
  <si>
    <t xml:space="preserve">Jornada anual </t>
  </si>
  <si>
    <t>Jornada anual</t>
  </si>
  <si>
    <r>
      <t xml:space="preserve">FESTES </t>
    </r>
    <r>
      <rPr>
        <sz val="10"/>
        <color rgb="FFC00000"/>
        <rFont val="Calibri"/>
        <family val="2"/>
        <scheme val="minor"/>
      </rPr>
      <t>[BOE núm. 252, Resolució de 15 d'octubre de 2024]</t>
    </r>
  </si>
  <si>
    <t>Nacionals</t>
  </si>
  <si>
    <t>9 díes</t>
  </si>
  <si>
    <t>Autonòmiques</t>
  </si>
  <si>
    <t>4 díes</t>
  </si>
  <si>
    <t xml:space="preserve">1 de gener. Any Nou </t>
  </si>
  <si>
    <t>21 d'abril. Pasqua</t>
  </si>
  <si>
    <r>
      <rPr>
        <sz val="10"/>
        <rFont val="Calibri"/>
        <family val="2"/>
        <scheme val="minor"/>
      </rPr>
      <t>18 d'abril. Divendres Sant</t>
    </r>
    <r>
      <rPr>
        <sz val="12"/>
        <rFont val="Calibri"/>
        <family val="2"/>
        <scheme val="minor"/>
      </rPr>
      <t xml:space="preserve"> </t>
    </r>
  </si>
  <si>
    <t>24 de juny. Sant Joan</t>
  </si>
  <si>
    <t>1 de maig. Festa del treball</t>
  </si>
  <si>
    <t>11 de setembre. Festa Nacional de Catalunya</t>
  </si>
  <si>
    <t>15 d'agost. Assumpció V.</t>
  </si>
  <si>
    <t>26 de desembre. Sant Esteban</t>
  </si>
  <si>
    <t>1 de novembre. Tots els Sants</t>
  </si>
  <si>
    <t>6 de desembre. Dia Contitució.</t>
  </si>
  <si>
    <t xml:space="preserve">Locals </t>
  </si>
  <si>
    <t>2 díes</t>
  </si>
  <si>
    <t>8 de desembre. Immaculada Concepció</t>
  </si>
  <si>
    <t>25 de desembre. Nativitat del Senyor</t>
  </si>
  <si>
    <t>de</t>
  </si>
  <si>
    <t>1 dia</t>
  </si>
  <si>
    <t>Per acrord</t>
  </si>
  <si>
    <t>sense exercir la facultat de substitució</t>
  </si>
  <si>
    <t>6 de gener. Epifania del Senyor</t>
  </si>
  <si>
    <t>Festa nacional</t>
  </si>
  <si>
    <t>Festa autonòmica</t>
  </si>
  <si>
    <t>11 de setembre. Nac. Catalunya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</si>
</sst>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\'yy"/>
    <numFmt numFmtId="165" formatCode="d"/>
  </numFmts>
  <fonts count="1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 tint="0.249977111117893"/>
      <name val="Calibri"/>
      <family val="2"/>
      <scheme val="minor"/>
    </font>
    <font>
      <sz val="8"/>
      <name val="Calibri"/>
      <family val="2"/>
      <scheme val="minor"/>
    </font>
    <font>
      <b/>
      <sz val="28"/>
      <color rgb="FFC00000"/>
      <name val="Calibri Light"/>
      <family val="2"/>
      <scheme val="major"/>
    </font>
    <font>
      <sz val="12"/>
      <color rgb="FFC00000"/>
      <name val="Calibri"/>
      <family val="2"/>
      <scheme val="minor"/>
    </font>
    <font>
      <sz val="12"/>
      <name val="Calibri"/>
      <family val="2"/>
      <scheme val="minor"/>
    </font>
    <font>
      <sz val="14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EB6B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Fill="1" applyProtection="1"/>
    <xf numFmtId="0" fontId="1" fillId="0" borderId="0" xfId="0" applyFont="1" applyFill="1" applyBorder="1" applyProtection="1"/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center" indent="1"/>
    </xf>
    <xf numFmtId="0" fontId="5" fillId="0" borderId="0" xfId="0" applyFont="1" applyFill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Protection="1"/>
    <xf numFmtId="0" fontId="11" fillId="0" borderId="0" xfId="0" applyFont="1" applyAlignment="1" applyProtection="1">
      <alignment vertical="center"/>
    </xf>
    <xf numFmtId="0" fontId="8" fillId="2" borderId="4" xfId="0" applyFont="1" applyFill="1" applyBorder="1" applyAlignment="1" applyProtection="1">
      <alignment vertical="center"/>
    </xf>
    <xf numFmtId="0" fontId="8" fillId="2" borderId="5" xfId="0" applyFont="1" applyFill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0" fontId="8" fillId="0" borderId="9" xfId="0" applyFont="1" applyBorder="1" applyAlignment="1" applyProtection="1">
      <alignment vertical="center"/>
    </xf>
    <xf numFmtId="0" fontId="13" fillId="4" borderId="0" xfId="0" applyFont="1" applyFill="1" applyAlignment="1" applyProtection="1">
      <alignment horizontal="center"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Protection="1"/>
    <xf numFmtId="165" fontId="1" fillId="0" borderId="0" xfId="0" applyNumberFormat="1" applyFont="1" applyAlignment="1" applyProtection="1">
      <alignment horizontal="center" vertical="center"/>
    </xf>
    <xf numFmtId="165" fontId="10" fillId="0" borderId="0" xfId="0" applyNumberFormat="1" applyFont="1" applyAlignment="1" applyProtection="1">
      <alignment horizontal="center" vertical="center"/>
    </xf>
    <xf numFmtId="0" fontId="1" fillId="0" borderId="10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/>
    </xf>
    <xf numFmtId="0" fontId="1" fillId="2" borderId="12" xfId="0" applyFont="1" applyFill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</xf>
    <xf numFmtId="0" fontId="0" fillId="2" borderId="9" xfId="0" applyFill="1" applyBorder="1"/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/>
    </xf>
    <xf numFmtId="0" fontId="1" fillId="2" borderId="14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" fillId="2" borderId="8" xfId="0" applyFont="1" applyFill="1" applyBorder="1" applyAlignment="1" applyProtection="1">
      <alignment vertical="center"/>
    </xf>
    <xf numFmtId="0" fontId="1" fillId="2" borderId="16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vertical="center"/>
    </xf>
    <xf numFmtId="0" fontId="8" fillId="5" borderId="14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8" fillId="2" borderId="12" xfId="0" applyFont="1" applyFill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1" fillId="5" borderId="0" xfId="0" applyFont="1" applyFill="1" applyProtection="1"/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Protection="1"/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0" fontId="1" fillId="2" borderId="15" xfId="0" applyFont="1" applyFill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vertical="center"/>
      <protection locked="0"/>
    </xf>
    <xf numFmtId="0" fontId="8" fillId="2" borderId="15" xfId="0" applyFont="1" applyFill="1" applyBorder="1" applyAlignment="1" applyProtection="1">
      <alignment vertical="center"/>
      <protection locked="0"/>
    </xf>
    <xf numFmtId="0" fontId="0" fillId="0" borderId="0" xfId="0" applyProtection="1"/>
    <xf numFmtId="0" fontId="1" fillId="5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left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164" fontId="12" fillId="3" borderId="0" xfId="0" applyNumberFormat="1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left" vertical="top"/>
    </xf>
    <xf numFmtId="0" fontId="10" fillId="0" borderId="0" xfId="0" applyFont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3"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</dxfs>
  <tableStyles count="0" defaultTableStyle="TableStyleMedium2" defaultPivotStyle="PivotStyleLight16"/>
  <colors>
    <mruColors>
      <color rgb="FFEEB6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268357</xdr:colOff>
      <xdr:row>11</xdr:row>
      <xdr:rowOff>222387</xdr:rowOff>
    </xdr:from>
    <xdr:to>
      <xdr:col>25</xdr:col>
      <xdr:colOff>258831</xdr:colOff>
      <xdr:row>13</xdr:row>
      <xdr:rowOff>24226</xdr:rowOff>
    </xdr:to>
    <xdr:sp macro="" textlink="">
      <xdr:nvSpPr>
        <xdr:cNvPr id="2" name="Elipse 1"/>
        <xdr:cNvSpPr/>
      </xdr:nvSpPr>
      <xdr:spPr>
        <a:xfrm>
          <a:off x="5964307" y="2822712"/>
          <a:ext cx="257174" cy="259039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19051</xdr:colOff>
      <xdr:row>9</xdr:row>
      <xdr:rowOff>219075</xdr:rowOff>
    </xdr:from>
    <xdr:to>
      <xdr:col>2</xdr:col>
      <xdr:colOff>9525</xdr:colOff>
      <xdr:row>11</xdr:row>
      <xdr:rowOff>19050</xdr:rowOff>
    </xdr:to>
    <xdr:sp macro="" textlink="">
      <xdr:nvSpPr>
        <xdr:cNvPr id="3" name="Elipse 2"/>
        <xdr:cNvSpPr/>
      </xdr:nvSpPr>
      <xdr:spPr>
        <a:xfrm>
          <a:off x="66676" y="2362200"/>
          <a:ext cx="257174" cy="257175"/>
        </a:xfrm>
        <a:prstGeom prst="ellipse">
          <a:avLst/>
        </a:prstGeom>
        <a:solidFill>
          <a:srgbClr val="FF6D6D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6</a:t>
          </a:r>
        </a:p>
      </xdr:txBody>
    </xdr:sp>
    <xdr:clientData/>
  </xdr:twoCellAnchor>
  <xdr:oneCellAnchor>
    <xdr:from>
      <xdr:col>6</xdr:col>
      <xdr:colOff>67296</xdr:colOff>
      <xdr:row>14</xdr:row>
      <xdr:rowOff>181182</xdr:rowOff>
    </xdr:from>
    <xdr:ext cx="184731" cy="254557"/>
    <xdr:sp macro="" textlink="">
      <xdr:nvSpPr>
        <xdr:cNvPr id="4" name="CuadroTexto 3"/>
        <xdr:cNvSpPr txBox="1"/>
      </xdr:nvSpPr>
      <xdr:spPr>
        <a:xfrm>
          <a:off x="1448421" y="3467307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3</xdr:col>
      <xdr:colOff>15531</xdr:colOff>
      <xdr:row>9</xdr:row>
      <xdr:rowOff>10354</xdr:rowOff>
    </xdr:from>
    <xdr:to>
      <xdr:col>4</xdr:col>
      <xdr:colOff>6005</xdr:colOff>
      <xdr:row>10</xdr:row>
      <xdr:rowOff>39964</xdr:rowOff>
    </xdr:to>
    <xdr:sp macro="" textlink="">
      <xdr:nvSpPr>
        <xdr:cNvPr id="5" name="Elipse 4"/>
        <xdr:cNvSpPr/>
      </xdr:nvSpPr>
      <xdr:spPr>
        <a:xfrm>
          <a:off x="596556" y="2153479"/>
          <a:ext cx="257174" cy="258210"/>
        </a:xfrm>
        <a:prstGeom prst="ellipse">
          <a:avLst/>
        </a:prstGeom>
        <a:solidFill>
          <a:srgbClr val="FF6D6D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1</a:t>
          </a:r>
        </a:p>
      </xdr:txBody>
    </xdr:sp>
    <xdr:clientData/>
  </xdr:twoCellAnchor>
  <xdr:twoCellAnchor>
    <xdr:from>
      <xdr:col>4</xdr:col>
      <xdr:colOff>20707</xdr:colOff>
      <xdr:row>17</xdr:row>
      <xdr:rowOff>15529</xdr:rowOff>
    </xdr:from>
    <xdr:to>
      <xdr:col>5</xdr:col>
      <xdr:colOff>11181</xdr:colOff>
      <xdr:row>18</xdr:row>
      <xdr:rowOff>45140</xdr:rowOff>
    </xdr:to>
    <xdr:sp macro="" textlink="">
      <xdr:nvSpPr>
        <xdr:cNvPr id="6" name="Elipse 5"/>
        <xdr:cNvSpPr/>
      </xdr:nvSpPr>
      <xdr:spPr>
        <a:xfrm>
          <a:off x="868432" y="4216054"/>
          <a:ext cx="257174" cy="258211"/>
        </a:xfrm>
        <a:prstGeom prst="ellipse">
          <a:avLst/>
        </a:prstGeom>
        <a:solidFill>
          <a:srgbClr val="FF6D6D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1</a:t>
          </a:r>
        </a:p>
      </xdr:txBody>
    </xdr:sp>
    <xdr:clientData/>
  </xdr:twoCellAnchor>
  <xdr:twoCellAnchor>
    <xdr:from>
      <xdr:col>22</xdr:col>
      <xdr:colOff>1</xdr:colOff>
      <xdr:row>25</xdr:row>
      <xdr:rowOff>15530</xdr:rowOff>
    </xdr:from>
    <xdr:to>
      <xdr:col>22</xdr:col>
      <xdr:colOff>259660</xdr:colOff>
      <xdr:row>26</xdr:row>
      <xdr:rowOff>45140</xdr:rowOff>
    </xdr:to>
    <xdr:sp macro="" textlink="">
      <xdr:nvSpPr>
        <xdr:cNvPr id="7" name="Elipse 6"/>
        <xdr:cNvSpPr/>
      </xdr:nvSpPr>
      <xdr:spPr>
        <a:xfrm>
          <a:off x="5324476" y="6273455"/>
          <a:ext cx="259659" cy="258210"/>
        </a:xfrm>
        <a:prstGeom prst="ellipse">
          <a:avLst/>
        </a:prstGeom>
        <a:solidFill>
          <a:srgbClr val="FF6D6D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1</a:t>
          </a:r>
        </a:p>
      </xdr:txBody>
    </xdr:sp>
    <xdr:clientData/>
  </xdr:twoCellAnchor>
  <xdr:twoCellAnchor>
    <xdr:from>
      <xdr:col>29</xdr:col>
      <xdr:colOff>10353</xdr:colOff>
      <xdr:row>10</xdr:row>
      <xdr:rowOff>207065</xdr:rowOff>
    </xdr:from>
    <xdr:to>
      <xdr:col>30</xdr:col>
      <xdr:colOff>828</xdr:colOff>
      <xdr:row>12</xdr:row>
      <xdr:rowOff>8904</xdr:rowOff>
    </xdr:to>
    <xdr:sp macro="" textlink="">
      <xdr:nvSpPr>
        <xdr:cNvPr id="8" name="Elipse 7"/>
        <xdr:cNvSpPr/>
      </xdr:nvSpPr>
      <xdr:spPr>
        <a:xfrm>
          <a:off x="7039803" y="2578790"/>
          <a:ext cx="257175" cy="259039"/>
        </a:xfrm>
        <a:prstGeom prst="ellipse">
          <a:avLst/>
        </a:prstGeom>
        <a:solidFill>
          <a:srgbClr val="FF6D6D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s-ES" sz="1000"/>
            <a:t>18</a:t>
          </a:r>
        </a:p>
      </xdr:txBody>
    </xdr:sp>
    <xdr:clientData/>
  </xdr:twoCellAnchor>
  <xdr:oneCellAnchor>
    <xdr:from>
      <xdr:col>24</xdr:col>
      <xdr:colOff>143757</xdr:colOff>
      <xdr:row>9</xdr:row>
      <xdr:rowOff>150992</xdr:rowOff>
    </xdr:from>
    <xdr:ext cx="782860" cy="888641"/>
    <xdr:sp macro="" textlink="">
      <xdr:nvSpPr>
        <xdr:cNvPr id="9" name="Rectángulo 8"/>
        <xdr:cNvSpPr/>
      </xdr:nvSpPr>
      <xdr:spPr>
        <a:xfrm>
          <a:off x="5963532" y="2294117"/>
          <a:ext cx="782860" cy="8886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20</xdr:col>
      <xdr:colOff>5177</xdr:colOff>
      <xdr:row>19</xdr:row>
      <xdr:rowOff>212242</xdr:rowOff>
    </xdr:from>
    <xdr:to>
      <xdr:col>20</xdr:col>
      <xdr:colOff>264836</xdr:colOff>
      <xdr:row>21</xdr:row>
      <xdr:rowOff>14081</xdr:rowOff>
    </xdr:to>
    <xdr:sp macro="" textlink="">
      <xdr:nvSpPr>
        <xdr:cNvPr id="10" name="Elipse 9"/>
        <xdr:cNvSpPr/>
      </xdr:nvSpPr>
      <xdr:spPr>
        <a:xfrm>
          <a:off x="4796252" y="4869967"/>
          <a:ext cx="259659" cy="259039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10353</xdr:colOff>
      <xdr:row>25</xdr:row>
      <xdr:rowOff>217419</xdr:rowOff>
    </xdr:from>
    <xdr:to>
      <xdr:col>5</xdr:col>
      <xdr:colOff>827</xdr:colOff>
      <xdr:row>27</xdr:row>
      <xdr:rowOff>19258</xdr:rowOff>
    </xdr:to>
    <xdr:sp macro="" textlink="">
      <xdr:nvSpPr>
        <xdr:cNvPr id="11" name="Elipse 10"/>
        <xdr:cNvSpPr/>
      </xdr:nvSpPr>
      <xdr:spPr>
        <a:xfrm>
          <a:off x="858078" y="6475344"/>
          <a:ext cx="257174" cy="259039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5176</xdr:colOff>
      <xdr:row>27</xdr:row>
      <xdr:rowOff>222595</xdr:rowOff>
    </xdr:from>
    <xdr:to>
      <xdr:col>29</xdr:col>
      <xdr:colOff>264835</xdr:colOff>
      <xdr:row>29</xdr:row>
      <xdr:rowOff>24433</xdr:rowOff>
    </xdr:to>
    <xdr:sp macro="" textlink="">
      <xdr:nvSpPr>
        <xdr:cNvPr id="12" name="Elipse 11"/>
        <xdr:cNvSpPr/>
      </xdr:nvSpPr>
      <xdr:spPr>
        <a:xfrm>
          <a:off x="7034626" y="6937720"/>
          <a:ext cx="259659" cy="259038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141219</xdr:colOff>
      <xdr:row>30</xdr:row>
      <xdr:rowOff>142875</xdr:rowOff>
    </xdr:from>
    <xdr:to>
      <xdr:col>13</xdr:col>
      <xdr:colOff>180975</xdr:colOff>
      <xdr:row>31</xdr:row>
      <xdr:rowOff>188844</xdr:rowOff>
    </xdr:to>
    <xdr:sp macro="" textlink="">
      <xdr:nvSpPr>
        <xdr:cNvPr id="13" name="Elipse 12"/>
        <xdr:cNvSpPr/>
      </xdr:nvSpPr>
      <xdr:spPr>
        <a:xfrm>
          <a:off x="2551044" y="6124575"/>
          <a:ext cx="249306" cy="236469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10354</xdr:colOff>
      <xdr:row>18</xdr:row>
      <xdr:rowOff>222595</xdr:rowOff>
    </xdr:from>
    <xdr:to>
      <xdr:col>30</xdr:col>
      <xdr:colOff>829</xdr:colOff>
      <xdr:row>20</xdr:row>
      <xdr:rowOff>24433</xdr:rowOff>
    </xdr:to>
    <xdr:sp macro="" textlink="">
      <xdr:nvSpPr>
        <xdr:cNvPr id="14" name="Elipse 13"/>
        <xdr:cNvSpPr/>
      </xdr:nvSpPr>
      <xdr:spPr>
        <a:xfrm>
          <a:off x="7039804" y="4651720"/>
          <a:ext cx="257175" cy="259038"/>
        </a:xfrm>
        <a:prstGeom prst="ellipse">
          <a:avLst/>
        </a:prstGeom>
        <a:solidFill>
          <a:srgbClr val="FF6D6D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18000" rIns="0" bIns="0" rtlCol="0" anchor="t"/>
        <a:lstStyle/>
        <a:p>
          <a:pPr algn="ctr"/>
          <a:r>
            <a:rPr lang="es-ES" sz="1000"/>
            <a:t>15</a:t>
          </a:r>
        </a:p>
      </xdr:txBody>
    </xdr:sp>
    <xdr:clientData/>
  </xdr:twoCellAnchor>
  <xdr:twoCellAnchor>
    <xdr:from>
      <xdr:col>2</xdr:col>
      <xdr:colOff>199195</xdr:colOff>
      <xdr:row>30</xdr:row>
      <xdr:rowOff>152400</xdr:rowOff>
    </xdr:from>
    <xdr:to>
      <xdr:col>3</xdr:col>
      <xdr:colOff>190500</xdr:colOff>
      <xdr:row>31</xdr:row>
      <xdr:rowOff>182839</xdr:rowOff>
    </xdr:to>
    <xdr:sp macro="" textlink="">
      <xdr:nvSpPr>
        <xdr:cNvPr id="15" name="Elipse 14"/>
        <xdr:cNvSpPr/>
      </xdr:nvSpPr>
      <xdr:spPr>
        <a:xfrm>
          <a:off x="503995" y="6200775"/>
          <a:ext cx="200855" cy="220939"/>
        </a:xfrm>
        <a:prstGeom prst="ellipse">
          <a:avLst/>
        </a:prstGeom>
        <a:solidFill>
          <a:srgbClr val="FF6D6D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25</xdr:col>
      <xdr:colOff>15529</xdr:colOff>
      <xdr:row>25</xdr:row>
      <xdr:rowOff>201889</xdr:rowOff>
    </xdr:from>
    <xdr:to>
      <xdr:col>26</xdr:col>
      <xdr:colOff>6004</xdr:colOff>
      <xdr:row>27</xdr:row>
      <xdr:rowOff>3728</xdr:rowOff>
    </xdr:to>
    <xdr:sp macro="" textlink="">
      <xdr:nvSpPr>
        <xdr:cNvPr id="16" name="Elipse 15"/>
        <xdr:cNvSpPr/>
      </xdr:nvSpPr>
      <xdr:spPr>
        <a:xfrm>
          <a:off x="5978179" y="6459814"/>
          <a:ext cx="257175" cy="259039"/>
        </a:xfrm>
        <a:prstGeom prst="ellipse">
          <a:avLst/>
        </a:prstGeom>
        <a:solidFill>
          <a:srgbClr val="FF6D6D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18000" rIns="144000" bIns="0" rtlCol="0" anchor="t"/>
        <a:lstStyle/>
        <a:p>
          <a:pPr algn="l"/>
          <a:r>
            <a:rPr lang="es-ES" sz="1100"/>
            <a:t>8</a:t>
          </a:r>
        </a:p>
      </xdr:txBody>
    </xdr:sp>
    <xdr:clientData/>
  </xdr:twoCellAnchor>
  <xdr:twoCellAnchor>
    <xdr:from>
      <xdr:col>29</xdr:col>
      <xdr:colOff>269184</xdr:colOff>
      <xdr:row>25</xdr:row>
      <xdr:rowOff>0</xdr:rowOff>
    </xdr:from>
    <xdr:to>
      <xdr:col>30</xdr:col>
      <xdr:colOff>259659</xdr:colOff>
      <xdr:row>26</xdr:row>
      <xdr:rowOff>29610</xdr:rowOff>
    </xdr:to>
    <xdr:sp macro="" textlink="">
      <xdr:nvSpPr>
        <xdr:cNvPr id="17" name="Elipse 16"/>
        <xdr:cNvSpPr/>
      </xdr:nvSpPr>
      <xdr:spPr>
        <a:xfrm>
          <a:off x="7298634" y="6257925"/>
          <a:ext cx="257175" cy="258210"/>
        </a:xfrm>
        <a:prstGeom prst="ellipse">
          <a:avLst/>
        </a:prstGeom>
        <a:solidFill>
          <a:srgbClr val="FF6D6D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18000" rIns="144000" bIns="0" rtlCol="0" anchor="t"/>
        <a:lstStyle/>
        <a:p>
          <a:pPr algn="l"/>
          <a:r>
            <a:rPr lang="es-ES" sz="1100"/>
            <a:t>6</a:t>
          </a:r>
        </a:p>
      </xdr:txBody>
    </xdr:sp>
    <xdr:clientData/>
  </xdr:twoCellAnchor>
  <xdr:twoCellAnchor>
    <xdr:from>
      <xdr:col>28</xdr:col>
      <xdr:colOff>0</xdr:colOff>
      <xdr:row>28</xdr:row>
      <xdr:rowOff>0</xdr:rowOff>
    </xdr:from>
    <xdr:to>
      <xdr:col>28</xdr:col>
      <xdr:colOff>259659</xdr:colOff>
      <xdr:row>29</xdr:row>
      <xdr:rowOff>29610</xdr:rowOff>
    </xdr:to>
    <xdr:sp macro="" textlink="">
      <xdr:nvSpPr>
        <xdr:cNvPr id="18" name="Elipse 17"/>
        <xdr:cNvSpPr/>
      </xdr:nvSpPr>
      <xdr:spPr>
        <a:xfrm>
          <a:off x="6762750" y="6943725"/>
          <a:ext cx="259659" cy="258210"/>
        </a:xfrm>
        <a:prstGeom prst="ellipse">
          <a:avLst/>
        </a:prstGeom>
        <a:solidFill>
          <a:srgbClr val="FF6D6D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s-ES" sz="1100"/>
            <a:t>25</a:t>
          </a:r>
        </a:p>
      </xdr:txBody>
    </xdr:sp>
    <xdr:clientData/>
  </xdr:twoCellAnchor>
  <xdr:twoCellAnchor>
    <xdr:from>
      <xdr:col>22</xdr:col>
      <xdr:colOff>1</xdr:colOff>
      <xdr:row>0</xdr:row>
      <xdr:rowOff>2</xdr:rowOff>
    </xdr:from>
    <xdr:to>
      <xdr:col>30</xdr:col>
      <xdr:colOff>103511</xdr:colOff>
      <xdr:row>6</xdr:row>
      <xdr:rowOff>0</xdr:rowOff>
    </xdr:to>
    <xdr:pic>
      <xdr:nvPicPr>
        <xdr:cNvPr id="19" name="Imagen 18" descr="LEGALMO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2"/>
          <a:ext cx="1779910" cy="113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2"/>
  <sheetViews>
    <sheetView tabSelected="1" workbookViewId="0">
      <selection activeCell="AX10" sqref="AX10"/>
    </sheetView>
  </sheetViews>
  <sheetFormatPr baseColWidth="10" defaultColWidth="4.7109375" defaultRowHeight="15" x14ac:dyDescent="0.25"/>
  <cols>
    <col min="1" max="1" width="0.5703125" style="70" customWidth="1"/>
    <col min="2" max="8" width="3.140625" style="70" customWidth="1"/>
    <col min="9" max="9" width="0.5703125" style="70" customWidth="1"/>
    <col min="10" max="16" width="3.140625" style="70" customWidth="1"/>
    <col min="17" max="17" width="0.5703125" style="70" customWidth="1"/>
    <col min="18" max="24" width="3.140625" style="70" customWidth="1"/>
    <col min="25" max="25" width="0.5703125" style="70" customWidth="1"/>
    <col min="26" max="32" width="3.140625" style="70" customWidth="1"/>
    <col min="33" max="33" width="0.5703125" style="70" customWidth="1"/>
    <col min="34" max="16384" width="4.7109375" style="70"/>
  </cols>
  <sheetData>
    <row r="1" spans="1:45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78" t="s">
        <v>5</v>
      </c>
      <c r="AI1" s="78"/>
      <c r="AJ1" s="78"/>
      <c r="AK1" s="78"/>
      <c r="AL1" s="78"/>
      <c r="AM1" s="10"/>
      <c r="AN1" s="10"/>
      <c r="AO1" s="10"/>
      <c r="AP1" s="10"/>
      <c r="AQ1" s="10"/>
      <c r="AR1" s="10"/>
      <c r="AS1" s="10"/>
    </row>
    <row r="2" spans="1:45" ht="15" hidden="1" customHeight="1" x14ac:dyDescent="0.25">
      <c r="A2" s="3"/>
      <c r="B2" s="4"/>
      <c r="C2" s="5" t="s">
        <v>0</v>
      </c>
      <c r="D2" s="101">
        <v>2025</v>
      </c>
      <c r="E2" s="102"/>
      <c r="F2" s="103"/>
      <c r="G2" s="6"/>
      <c r="H2" s="4"/>
      <c r="I2" s="5" t="s">
        <v>1</v>
      </c>
      <c r="J2" s="101">
        <v>1</v>
      </c>
      <c r="K2" s="102"/>
      <c r="L2" s="103"/>
      <c r="M2" s="6"/>
      <c r="N2" s="6"/>
      <c r="O2" s="4"/>
      <c r="P2" s="5" t="s">
        <v>2</v>
      </c>
      <c r="Q2" s="101">
        <v>2</v>
      </c>
      <c r="R2" s="102"/>
      <c r="S2" s="103"/>
      <c r="T2" s="7" t="s">
        <v>3</v>
      </c>
      <c r="U2" s="6"/>
      <c r="V2" s="6"/>
      <c r="W2" s="6"/>
      <c r="X2" s="1"/>
      <c r="Y2" s="1"/>
      <c r="Z2" s="1"/>
      <c r="AA2" s="1"/>
      <c r="AB2" s="1"/>
      <c r="AC2" s="1"/>
      <c r="AD2" s="1"/>
      <c r="AE2" s="1"/>
      <c r="AF2" s="8"/>
      <c r="AG2" s="3"/>
      <c r="AH2" s="12" t="s">
        <v>6</v>
      </c>
      <c r="AI2" s="85"/>
      <c r="AJ2" s="86"/>
      <c r="AK2" s="86"/>
      <c r="AL2" s="86"/>
      <c r="AM2" s="86"/>
      <c r="AN2" s="86"/>
      <c r="AO2" s="86"/>
      <c r="AP2" s="87"/>
      <c r="AQ2" s="10"/>
      <c r="AR2" s="10"/>
      <c r="AS2" s="10"/>
    </row>
    <row r="3" spans="1:45" ht="15.75" x14ac:dyDescent="0.25">
      <c r="A3" s="3"/>
      <c r="B3" s="4"/>
      <c r="C3" s="5"/>
      <c r="D3" s="9"/>
      <c r="E3" s="9"/>
      <c r="F3" s="9"/>
      <c r="G3" s="6"/>
      <c r="H3" s="4"/>
      <c r="I3" s="5"/>
      <c r="J3" s="9"/>
      <c r="K3" s="9"/>
      <c r="L3" s="9"/>
      <c r="M3" s="6"/>
      <c r="N3" s="6"/>
      <c r="O3" s="4"/>
      <c r="P3" s="5"/>
      <c r="Q3" s="9"/>
      <c r="R3" s="9"/>
      <c r="S3" s="9"/>
      <c r="T3" s="7"/>
      <c r="U3" s="6"/>
      <c r="V3" s="6"/>
      <c r="W3" s="6"/>
      <c r="X3" s="1"/>
      <c r="Y3" s="1"/>
      <c r="Z3" s="1"/>
      <c r="AA3" s="1"/>
      <c r="AB3" s="1"/>
      <c r="AC3" s="1"/>
      <c r="AD3" s="1"/>
      <c r="AE3" s="1"/>
      <c r="AF3" s="8"/>
      <c r="AG3" s="3"/>
      <c r="AH3" s="12" t="s">
        <v>7</v>
      </c>
      <c r="AI3" s="58"/>
      <c r="AJ3" s="58"/>
      <c r="AK3" s="73"/>
      <c r="AL3" s="81"/>
      <c r="AM3" s="81"/>
      <c r="AN3" s="81"/>
      <c r="AO3" s="81"/>
      <c r="AP3" s="81"/>
      <c r="AQ3" s="81"/>
      <c r="AR3" s="74"/>
      <c r="AS3" s="10"/>
    </row>
    <row r="4" spans="1:45" ht="15.75" x14ac:dyDescent="0.25">
      <c r="A4" s="3"/>
      <c r="B4" s="75" t="s">
        <v>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6"/>
      <c r="X4" s="1"/>
      <c r="Y4" s="1"/>
      <c r="Z4" s="1"/>
      <c r="AA4" s="1"/>
      <c r="AB4" s="1"/>
      <c r="AC4" s="1"/>
      <c r="AD4" s="1"/>
      <c r="AE4" s="1"/>
      <c r="AF4" s="8"/>
      <c r="AG4" s="3"/>
      <c r="AH4" s="76" t="s">
        <v>9</v>
      </c>
      <c r="AI4" s="76"/>
      <c r="AJ4" s="76"/>
      <c r="AK4" s="76"/>
      <c r="AL4" s="76"/>
      <c r="AM4" s="88"/>
      <c r="AN4" s="89"/>
      <c r="AO4" s="90"/>
      <c r="AP4" s="90"/>
      <c r="AQ4" s="90"/>
      <c r="AR4" s="91"/>
      <c r="AS4" s="10"/>
    </row>
    <row r="5" spans="1:45" ht="17.25" customHeight="1" x14ac:dyDescent="0.25">
      <c r="A5" s="3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6"/>
      <c r="X5" s="1"/>
      <c r="Y5" s="1"/>
      <c r="Z5" s="1"/>
      <c r="AA5" s="1"/>
      <c r="AB5" s="1"/>
      <c r="AC5" s="1"/>
      <c r="AD5" s="1"/>
      <c r="AE5" s="1"/>
      <c r="AF5" s="8"/>
      <c r="AG5" s="3"/>
      <c r="AH5" s="76" t="s">
        <v>10</v>
      </c>
      <c r="AI5" s="76"/>
      <c r="AJ5" s="76"/>
      <c r="AK5" s="76"/>
      <c r="AL5" s="76"/>
      <c r="AM5" s="76"/>
      <c r="AN5" s="76"/>
      <c r="AO5" s="89"/>
      <c r="AP5" s="92"/>
      <c r="AQ5" s="92"/>
      <c r="AR5" s="93"/>
      <c r="AS5" s="10"/>
    </row>
    <row r="6" spans="1:4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2" t="s">
        <v>11</v>
      </c>
      <c r="AI6" s="58"/>
      <c r="AJ6" s="73"/>
      <c r="AK6" s="81"/>
      <c r="AL6" s="81"/>
      <c r="AM6" s="81"/>
      <c r="AN6" s="81"/>
      <c r="AO6" s="81"/>
      <c r="AP6" s="81"/>
      <c r="AQ6" s="81"/>
      <c r="AR6" s="74"/>
      <c r="AS6" s="10"/>
    </row>
    <row r="7" spans="1:45" ht="18.75" x14ac:dyDescent="0.25">
      <c r="A7" s="11"/>
      <c r="B7" s="99" t="s">
        <v>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3"/>
      <c r="R7" s="13"/>
      <c r="S7" s="13"/>
      <c r="T7" s="13"/>
      <c r="U7" s="13"/>
      <c r="V7" s="13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 t="s">
        <v>12</v>
      </c>
      <c r="AI7" s="12"/>
      <c r="AJ7" s="12"/>
      <c r="AK7" s="58"/>
      <c r="AL7" s="82"/>
      <c r="AM7" s="83"/>
      <c r="AN7" s="83"/>
      <c r="AO7" s="83"/>
      <c r="AP7" s="83"/>
      <c r="AQ7" s="84"/>
      <c r="AR7" s="10"/>
      <c r="AS7" s="10"/>
    </row>
    <row r="8" spans="1:45" ht="18.75" x14ac:dyDescent="0.3">
      <c r="A8" s="14"/>
      <c r="B8" s="98">
        <f>DATE(D2,J2,1)</f>
        <v>45658</v>
      </c>
      <c r="C8" s="98"/>
      <c r="D8" s="98"/>
      <c r="E8" s="98"/>
      <c r="F8" s="98"/>
      <c r="G8" s="98"/>
      <c r="H8" s="98"/>
      <c r="I8" s="15"/>
      <c r="J8" s="98">
        <f>DATE(YEAR(B8+42),MONTH(B8+42),1)</f>
        <v>45689</v>
      </c>
      <c r="K8" s="98"/>
      <c r="L8" s="98"/>
      <c r="M8" s="98"/>
      <c r="N8" s="98"/>
      <c r="O8" s="98"/>
      <c r="P8" s="98"/>
      <c r="Q8" s="15"/>
      <c r="R8" s="98">
        <f>DATE(YEAR(J8+42),MONTH(J8+42),1)</f>
        <v>45717</v>
      </c>
      <c r="S8" s="98"/>
      <c r="T8" s="98"/>
      <c r="U8" s="98"/>
      <c r="V8" s="98"/>
      <c r="W8" s="98"/>
      <c r="X8" s="98"/>
      <c r="Y8" s="15"/>
      <c r="Z8" s="98">
        <f>DATE(YEAR(R8+42),MONTH(R8+42),1)</f>
        <v>45748</v>
      </c>
      <c r="AA8" s="98"/>
      <c r="AB8" s="98"/>
      <c r="AC8" s="98"/>
      <c r="AD8" s="98"/>
      <c r="AE8" s="98"/>
      <c r="AF8" s="98"/>
      <c r="AG8" s="15"/>
      <c r="AH8" s="12" t="s">
        <v>13</v>
      </c>
      <c r="AI8" s="12"/>
      <c r="AJ8" s="12"/>
      <c r="AK8" s="58"/>
      <c r="AL8" s="73"/>
      <c r="AM8" s="81"/>
      <c r="AN8" s="81"/>
      <c r="AO8" s="81"/>
      <c r="AP8" s="81"/>
      <c r="AQ8" s="74"/>
      <c r="AR8" s="12"/>
      <c r="AS8" s="12"/>
    </row>
    <row r="9" spans="1:45" ht="18.75" x14ac:dyDescent="0.25">
      <c r="A9" s="10"/>
      <c r="B9" s="20" t="str">
        <f>CHOOSE(1+MOD($Q$2+1-2,7),"D","L","M","M","J","V","S")</f>
        <v>L</v>
      </c>
      <c r="C9" s="20" t="str">
        <f>CHOOSE(1+MOD($Q$2+2-2,7),"D","L","M","M","J","V","S")</f>
        <v>M</v>
      </c>
      <c r="D9" s="20" t="str">
        <f>CHOOSE(1+MOD($Q$2+3-2,7),"D","L","M","M","J","V","S")</f>
        <v>M</v>
      </c>
      <c r="E9" s="20" t="str">
        <f>CHOOSE(1+MOD($Q$2+4-2,7),"D","L","M","M","J","V","S")</f>
        <v>J</v>
      </c>
      <c r="F9" s="20" t="str">
        <f>CHOOSE(1+MOD($Q$2+5-2,7),"D","L","M","M","J","V","S")</f>
        <v>V</v>
      </c>
      <c r="G9" s="20" t="str">
        <f>CHOOSE(1+MOD($Q$2+6-2,7),"D","L","M","M","J","V","S")</f>
        <v>S</v>
      </c>
      <c r="H9" s="20" t="str">
        <f>CHOOSE(1+MOD($Q$2+7-2,7),"D","L","M","M","J","V","S")</f>
        <v>D</v>
      </c>
      <c r="I9" s="12"/>
      <c r="J9" s="20" t="str">
        <f>CHOOSE(1+MOD($Q$2+1-2,7),"D","L","M","M","J","V","S")</f>
        <v>L</v>
      </c>
      <c r="K9" s="20" t="str">
        <f>CHOOSE(1+MOD($Q$2+2-2,7),"D","L","M","M","J","V","S")</f>
        <v>M</v>
      </c>
      <c r="L9" s="20" t="str">
        <f>CHOOSE(1+MOD($Q$2+3-2,7),"D","L","M","M","J","V","S")</f>
        <v>M</v>
      </c>
      <c r="M9" s="20" t="str">
        <f>CHOOSE(1+MOD($Q$2+4-2,7),"D","L","M","M","J","V","S")</f>
        <v>J</v>
      </c>
      <c r="N9" s="20" t="str">
        <f>CHOOSE(1+MOD($Q$2+5-2,7),"D","L","M","M","J","V","S")</f>
        <v>V</v>
      </c>
      <c r="O9" s="20" t="str">
        <f>CHOOSE(1+MOD($Q$2+6-2,7),"D","L","M","M","J","V","S")</f>
        <v>S</v>
      </c>
      <c r="P9" s="20" t="str">
        <f>CHOOSE(1+MOD($Q$2+7-2,7),"D","L","M","M","J","V","S")</f>
        <v>D</v>
      </c>
      <c r="Q9" s="12"/>
      <c r="R9" s="20" t="str">
        <f>CHOOSE(1+MOD($Q$2+1-2,7),"D","L","M","M","J","V","S")</f>
        <v>L</v>
      </c>
      <c r="S9" s="20" t="str">
        <f>CHOOSE(1+MOD($Q$2+2-2,7),"D","L","M","M","J","V","S")</f>
        <v>M</v>
      </c>
      <c r="T9" s="20" t="str">
        <f>CHOOSE(1+MOD($Q$2+3-2,7),"D","L","M","M","J","V","S")</f>
        <v>M</v>
      </c>
      <c r="U9" s="20" t="str">
        <f>CHOOSE(1+MOD($Q$2+4-2,7),"D","L","M","M","J","V","S")</f>
        <v>J</v>
      </c>
      <c r="V9" s="20" t="str">
        <f>CHOOSE(1+MOD($Q$2+5-2,7),"D","L","M","M","J","V","S")</f>
        <v>V</v>
      </c>
      <c r="W9" s="20" t="str">
        <f>CHOOSE(1+MOD($Q$2+6-2,7),"D","L","M","M","J","V","S")</f>
        <v>S</v>
      </c>
      <c r="X9" s="20" t="str">
        <f>CHOOSE(1+MOD($Q$2+7-2,7),"D","L","M","M","J","V","S")</f>
        <v>D</v>
      </c>
      <c r="Y9" s="12"/>
      <c r="Z9" s="20" t="str">
        <f>CHOOSE(1+MOD($Q$2+1-2,7),"D","L","M","M","J","V","S")</f>
        <v>L</v>
      </c>
      <c r="AA9" s="20" t="str">
        <f>CHOOSE(1+MOD($Q$2+2-2,7),"D","L","M","M","J","V","S")</f>
        <v>M</v>
      </c>
      <c r="AB9" s="20" t="str">
        <f>CHOOSE(1+MOD($Q$2+3-2,7),"D","L","M","M","J","V","S")</f>
        <v>M</v>
      </c>
      <c r="AC9" s="20" t="str">
        <f>CHOOSE(1+MOD($Q$2+4-2,7),"D","L","M","M","J","V","S")</f>
        <v>J</v>
      </c>
      <c r="AD9" s="20" t="str">
        <f>CHOOSE(1+MOD($Q$2+5-2,7),"D","L","M","M","J","V","S")</f>
        <v>V</v>
      </c>
      <c r="AE9" s="20" t="str">
        <f>CHOOSE(1+MOD($Q$2+6-2,7),"D","L","M","M","J","V","S")</f>
        <v>S</v>
      </c>
      <c r="AF9" s="20" t="str">
        <f>CHOOSE(1+MOD($Q$2+7-2,7),"D","L","M","M","J","V","S")</f>
        <v>D</v>
      </c>
      <c r="AG9" s="10"/>
      <c r="AH9" s="78" t="s">
        <v>14</v>
      </c>
      <c r="AI9" s="78"/>
      <c r="AJ9" s="78"/>
      <c r="AK9" s="78"/>
      <c r="AL9" s="15"/>
      <c r="AM9" s="15"/>
      <c r="AN9" s="15"/>
      <c r="AO9" s="15"/>
      <c r="AP9" s="15"/>
      <c r="AQ9" s="15"/>
      <c r="AR9" s="15"/>
      <c r="AS9" s="15"/>
    </row>
    <row r="10" spans="1:45" ht="15.75" x14ac:dyDescent="0.25">
      <c r="A10" s="22"/>
      <c r="B10" s="23" t="str">
        <f>IF(WEEKDAY(B8,1)=MOD($Q$2-1,7)+1,B8,"")</f>
        <v/>
      </c>
      <c r="C10" s="23" t="str">
        <f>IF(B10="",IF(WEEKDAY(B8,1)=MOD($Q$2,7)+1,B8,""),B10+1)</f>
        <v/>
      </c>
      <c r="D10" s="23">
        <f>IF(C10="",IF(WEEKDAY(B8,1)=MOD($Q$2+1,7)+1,B8,""),C10+1)</f>
        <v>45658</v>
      </c>
      <c r="E10" s="23">
        <f>IF(D10="",IF(WEEKDAY(B8,1)=MOD($Q$2+2,7)+1,B8,""),D10+1)</f>
        <v>45659</v>
      </c>
      <c r="F10" s="23">
        <f>IF(E10="",IF(WEEKDAY(B8,1)=MOD($Q$2+3,7)+1,B8,""),E10+1)</f>
        <v>45660</v>
      </c>
      <c r="G10" s="24">
        <f>IF(F10="",IF(WEEKDAY(B8,1)=MOD($Q$2+4,7)+1,B8,""),F10+1)</f>
        <v>45661</v>
      </c>
      <c r="H10" s="24">
        <f>IF(G10="",IF(WEEKDAY(B8,1)=MOD($Q$2+5,7)+1,B8,""),G10+1)</f>
        <v>45662</v>
      </c>
      <c r="I10" s="12"/>
      <c r="J10" s="23" t="str">
        <f>IF(WEEKDAY(J8,1)=MOD($Q$2-1,7)+1,J8,"")</f>
        <v/>
      </c>
      <c r="K10" s="23" t="str">
        <f>IF(J10="",IF(WEEKDAY(J8,1)=MOD($Q$2,7)+1,J8,""),J10+1)</f>
        <v/>
      </c>
      <c r="L10" s="23" t="str">
        <f>IF(K10="",IF(WEEKDAY(J8,1)=MOD($Q$2+1,7)+1,J8,""),K10+1)</f>
        <v/>
      </c>
      <c r="M10" s="23" t="str">
        <f>IF(L10="",IF(WEEKDAY(J8,1)=MOD($Q$2+2,7)+1,J8,""),L10+1)</f>
        <v/>
      </c>
      <c r="N10" s="23" t="str">
        <f>IF(M10="",IF(WEEKDAY(J8,1)=MOD($Q$2+3,7)+1,J8,""),M10+1)</f>
        <v/>
      </c>
      <c r="O10" s="24">
        <f>IF(N10="",IF(WEEKDAY(J8,1)=MOD($Q$2+4,7)+1,J8,""),N10+1)</f>
        <v>45689</v>
      </c>
      <c r="P10" s="24">
        <f>IF(O10="",IF(WEEKDAY(J8,1)=MOD($Q$2+5,7)+1,J8,""),O10+1)</f>
        <v>45690</v>
      </c>
      <c r="Q10" s="12"/>
      <c r="R10" s="23" t="str">
        <f>IF(WEEKDAY(R8,1)=MOD($Q$2-1,7)+1,R8,"")</f>
        <v/>
      </c>
      <c r="S10" s="23" t="str">
        <f>IF(R10="",IF(WEEKDAY(R8,1)=MOD($Q$2,7)+1,R8,""),R10+1)</f>
        <v/>
      </c>
      <c r="T10" s="23" t="str">
        <f>IF(S10="",IF(WEEKDAY(R8,1)=MOD($Q$2+1,7)+1,R8,""),S10+1)</f>
        <v/>
      </c>
      <c r="U10" s="23" t="str">
        <f>IF(T10="",IF(WEEKDAY(R8,1)=MOD($Q$2+2,7)+1,R8,""),T10+1)</f>
        <v/>
      </c>
      <c r="V10" s="23" t="str">
        <f>IF(U10="",IF(WEEKDAY(R8,1)=MOD($Q$2+3,7)+1,R8,""),U10+1)</f>
        <v/>
      </c>
      <c r="W10" s="24">
        <f>IF(V10="",IF(WEEKDAY(R8,1)=MOD($Q$2+4,7)+1,R8,""),V10+1)</f>
        <v>45717</v>
      </c>
      <c r="X10" s="24">
        <f>IF(W10="",IF(WEEKDAY(R8,1)=MOD($Q$2+5,7)+1,R8,""),W10+1)</f>
        <v>45718</v>
      </c>
      <c r="Y10" s="12"/>
      <c r="Z10" s="23" t="str">
        <f>IF(WEEKDAY(Z8,1)=MOD($Q$2-1,7)+1,Z8,"")</f>
        <v/>
      </c>
      <c r="AA10" s="23">
        <f>IF(Z10="",IF(WEEKDAY(Z8,1)=MOD($Q$2,7)+1,Z8,""),Z10+1)</f>
        <v>45748</v>
      </c>
      <c r="AB10" s="23">
        <f>IF(AA10="",IF(WEEKDAY(Z8,1)=MOD($Q$2+1,7)+1,Z8,""),AA10+1)</f>
        <v>45749</v>
      </c>
      <c r="AC10" s="23">
        <f>IF(AB10="",IF(WEEKDAY(Z8,1)=MOD($Q$2+2,7)+1,Z8,""),AB10+1)</f>
        <v>45750</v>
      </c>
      <c r="AD10" s="23">
        <f>IF(AC10="",IF(WEEKDAY(Z8,1)=MOD($Q$2+3,7)+1,Z8,""),AC10+1)</f>
        <v>45751</v>
      </c>
      <c r="AE10" s="24">
        <f>IF(AD10="",IF(WEEKDAY(Z8,1)=MOD($Q$2+4,7)+1,Z8,""),AD10+1)</f>
        <v>45752</v>
      </c>
      <c r="AF10" s="24">
        <f>IF(AE10="",IF(WEEKDAY(Z8,1)=MOD($Q$2+5,7)+1,Z8,""),AE10+1)</f>
        <v>45753</v>
      </c>
      <c r="AG10" s="10"/>
      <c r="AH10" s="12" t="s">
        <v>15</v>
      </c>
      <c r="AI10" s="58"/>
      <c r="AJ10" s="64"/>
      <c r="AK10" s="65" t="s">
        <v>16</v>
      </c>
      <c r="AL10" s="31"/>
      <c r="AM10" s="79" t="s">
        <v>17</v>
      </c>
      <c r="AN10" s="80"/>
      <c r="AO10" s="67"/>
      <c r="AP10" s="71" t="s">
        <v>16</v>
      </c>
      <c r="AQ10" s="68"/>
      <c r="AR10" s="63"/>
      <c r="AS10" s="35"/>
    </row>
    <row r="11" spans="1:45" ht="15.75" x14ac:dyDescent="0.25">
      <c r="A11" s="22"/>
      <c r="B11" s="23">
        <f>IF(H10="","",IF(MONTH(H10+1)&lt;&gt;MONTH(H10),"",H10+1))</f>
        <v>45663</v>
      </c>
      <c r="C11" s="23">
        <f>IF(B11="","",IF(MONTH(B11+1)&lt;&gt;MONTH(B11),"",B11+1))</f>
        <v>45664</v>
      </c>
      <c r="D11" s="23">
        <f t="shared" ref="D11:H15" si="0">IF(C11="","",IF(MONTH(C11+1)&lt;&gt;MONTH(C11),"",C11+1))</f>
        <v>45665</v>
      </c>
      <c r="E11" s="23">
        <f t="shared" si="0"/>
        <v>45666</v>
      </c>
      <c r="F11" s="23">
        <f t="shared" si="0"/>
        <v>45667</v>
      </c>
      <c r="G11" s="24">
        <f t="shared" si="0"/>
        <v>45668</v>
      </c>
      <c r="H11" s="24">
        <f t="shared" si="0"/>
        <v>45669</v>
      </c>
      <c r="I11" s="12"/>
      <c r="J11" s="23">
        <f>IF(P10="","",IF(MONTH(P10+1)&lt;&gt;MONTH(P10),"",P10+1))</f>
        <v>45691</v>
      </c>
      <c r="K11" s="23">
        <f>IF(J11="","",IF(MONTH(J11+1)&lt;&gt;MONTH(J11),"",J11+1))</f>
        <v>45692</v>
      </c>
      <c r="L11" s="23">
        <f t="shared" ref="L11:P15" si="1">IF(K11="","",IF(MONTH(K11+1)&lt;&gt;MONTH(K11),"",K11+1))</f>
        <v>45693</v>
      </c>
      <c r="M11" s="23">
        <f t="shared" si="1"/>
        <v>45694</v>
      </c>
      <c r="N11" s="23">
        <f t="shared" si="1"/>
        <v>45695</v>
      </c>
      <c r="O11" s="24">
        <f t="shared" si="1"/>
        <v>45696</v>
      </c>
      <c r="P11" s="24">
        <f t="shared" si="1"/>
        <v>45697</v>
      </c>
      <c r="Q11" s="12"/>
      <c r="R11" s="23">
        <f>IF(X10="","",IF(MONTH(X10+1)&lt;&gt;MONTH(X10),"",X10+1))</f>
        <v>45719</v>
      </c>
      <c r="S11" s="23">
        <f>IF(R11="","",IF(MONTH(R11+1)&lt;&gt;MONTH(R11),"",R11+1))</f>
        <v>45720</v>
      </c>
      <c r="T11" s="23">
        <f t="shared" ref="T11:X15" si="2">IF(S11="","",IF(MONTH(S11+1)&lt;&gt;MONTH(S11),"",S11+1))</f>
        <v>45721</v>
      </c>
      <c r="U11" s="23">
        <f t="shared" si="2"/>
        <v>45722</v>
      </c>
      <c r="V11" s="23">
        <f t="shared" si="2"/>
        <v>45723</v>
      </c>
      <c r="W11" s="24">
        <f t="shared" si="2"/>
        <v>45724</v>
      </c>
      <c r="X11" s="24">
        <f t="shared" si="2"/>
        <v>45725</v>
      </c>
      <c r="Y11" s="12"/>
      <c r="Z11" s="23">
        <f>IF(AF10="","",IF(MONTH(AF10+1)&lt;&gt;MONTH(AF10),"",AF10+1))</f>
        <v>45754</v>
      </c>
      <c r="AA11" s="23">
        <f>IF(Z11="","",IF(MONTH(Z11+1)&lt;&gt;MONTH(Z11),"",Z11+1))</f>
        <v>45755</v>
      </c>
      <c r="AB11" s="23">
        <f t="shared" ref="AB11:AF15" si="3">IF(AA11="","",IF(MONTH(AA11+1)&lt;&gt;MONTH(AA11),"",AA11+1))</f>
        <v>45756</v>
      </c>
      <c r="AC11" s="23">
        <f t="shared" si="3"/>
        <v>45757</v>
      </c>
      <c r="AD11" s="23">
        <f t="shared" si="3"/>
        <v>45758</v>
      </c>
      <c r="AE11" s="24">
        <f t="shared" si="3"/>
        <v>45759</v>
      </c>
      <c r="AF11" s="24">
        <f t="shared" si="3"/>
        <v>45760</v>
      </c>
      <c r="AG11" s="10"/>
      <c r="AH11" s="12" t="s">
        <v>18</v>
      </c>
      <c r="AI11" s="72"/>
      <c r="AJ11" s="95"/>
      <c r="AK11" s="96"/>
      <c r="AL11" s="12"/>
      <c r="AM11" s="76" t="s">
        <v>18</v>
      </c>
      <c r="AN11" s="76"/>
      <c r="AO11" s="73"/>
      <c r="AP11" s="74"/>
      <c r="AQ11" s="10"/>
      <c r="AR11" s="10"/>
      <c r="AS11" s="10"/>
    </row>
    <row r="12" spans="1:45" ht="15.75" x14ac:dyDescent="0.25">
      <c r="A12" s="22"/>
      <c r="B12" s="23">
        <f>IF(H11="","",IF(MONTH(H11+1)&lt;&gt;MONTH(H11),"",H11+1))</f>
        <v>45670</v>
      </c>
      <c r="C12" s="23">
        <f>IF(B12="","",IF(MONTH(B12+1)&lt;&gt;MONTH(B12),"",B12+1))</f>
        <v>45671</v>
      </c>
      <c r="D12" s="23">
        <f t="shared" si="0"/>
        <v>45672</v>
      </c>
      <c r="E12" s="23">
        <f t="shared" si="0"/>
        <v>45673</v>
      </c>
      <c r="F12" s="23">
        <f t="shared" si="0"/>
        <v>45674</v>
      </c>
      <c r="G12" s="24">
        <f t="shared" si="0"/>
        <v>45675</v>
      </c>
      <c r="H12" s="24">
        <f t="shared" si="0"/>
        <v>45676</v>
      </c>
      <c r="I12" s="12"/>
      <c r="J12" s="23">
        <f>IF(P11="","",IF(MONTH(P11+1)&lt;&gt;MONTH(P11),"",P11+1))</f>
        <v>45698</v>
      </c>
      <c r="K12" s="23">
        <f>IF(J12="","",IF(MONTH(J12+1)&lt;&gt;MONTH(J12),"",J12+1))</f>
        <v>45699</v>
      </c>
      <c r="L12" s="23">
        <f t="shared" si="1"/>
        <v>45700</v>
      </c>
      <c r="M12" s="23">
        <f t="shared" si="1"/>
        <v>45701</v>
      </c>
      <c r="N12" s="23">
        <f t="shared" si="1"/>
        <v>45702</v>
      </c>
      <c r="O12" s="24">
        <f t="shared" si="1"/>
        <v>45703</v>
      </c>
      <c r="P12" s="24">
        <f t="shared" si="1"/>
        <v>45704</v>
      </c>
      <c r="Q12" s="12"/>
      <c r="R12" s="23">
        <f>IF(X11="","",IF(MONTH(X11+1)&lt;&gt;MONTH(X11),"",X11+1))</f>
        <v>45726</v>
      </c>
      <c r="S12" s="23">
        <f>IF(R12="","",IF(MONTH(R12+1)&lt;&gt;MONTH(R12),"",R12+1))</f>
        <v>45727</v>
      </c>
      <c r="T12" s="23">
        <f t="shared" si="2"/>
        <v>45728</v>
      </c>
      <c r="U12" s="23">
        <f t="shared" si="2"/>
        <v>45729</v>
      </c>
      <c r="V12" s="23">
        <f t="shared" si="2"/>
        <v>45730</v>
      </c>
      <c r="W12" s="24">
        <f t="shared" si="2"/>
        <v>45731</v>
      </c>
      <c r="X12" s="24">
        <f t="shared" si="2"/>
        <v>45732</v>
      </c>
      <c r="Y12" s="12"/>
      <c r="Z12" s="23">
        <f>IF(AF11="","",IF(MONTH(AF11+1)&lt;&gt;MONTH(AF11),"",AF11+1))</f>
        <v>45761</v>
      </c>
      <c r="AA12" s="23">
        <f>IF(Z12="","",IF(MONTH(Z12+1)&lt;&gt;MONTH(Z12),"",Z12+1))</f>
        <v>45762</v>
      </c>
      <c r="AB12" s="23">
        <f t="shared" si="3"/>
        <v>45763</v>
      </c>
      <c r="AC12" s="23">
        <f t="shared" si="3"/>
        <v>45764</v>
      </c>
      <c r="AD12" s="23">
        <f t="shared" si="3"/>
        <v>45765</v>
      </c>
      <c r="AE12" s="24">
        <f t="shared" si="3"/>
        <v>45766</v>
      </c>
      <c r="AF12" s="24">
        <f t="shared" si="3"/>
        <v>45767</v>
      </c>
      <c r="AG12" s="10"/>
      <c r="AH12" s="66" t="s">
        <v>19</v>
      </c>
      <c r="AI12" s="58"/>
      <c r="AJ12" s="73"/>
      <c r="AK12" s="74"/>
      <c r="AL12" s="12"/>
      <c r="AM12" s="76" t="s">
        <v>19</v>
      </c>
      <c r="AN12" s="76"/>
      <c r="AO12" s="73"/>
      <c r="AP12" s="74"/>
      <c r="AQ12" s="10"/>
      <c r="AR12" s="10"/>
      <c r="AS12" s="10"/>
    </row>
    <row r="13" spans="1:45" ht="15.75" x14ac:dyDescent="0.25">
      <c r="A13" s="22"/>
      <c r="B13" s="23">
        <f>IF(H12="","",IF(MONTH(H12+1)&lt;&gt;MONTH(H12),"",H12+1))</f>
        <v>45677</v>
      </c>
      <c r="C13" s="23">
        <f>IF(B13="","",IF(MONTH(B13+1)&lt;&gt;MONTH(B13),"",B13+1))</f>
        <v>45678</v>
      </c>
      <c r="D13" s="23">
        <f t="shared" si="0"/>
        <v>45679</v>
      </c>
      <c r="E13" s="23">
        <f t="shared" si="0"/>
        <v>45680</v>
      </c>
      <c r="F13" s="23">
        <f t="shared" si="0"/>
        <v>45681</v>
      </c>
      <c r="G13" s="24">
        <f t="shared" si="0"/>
        <v>45682</v>
      </c>
      <c r="H13" s="24">
        <f t="shared" si="0"/>
        <v>45683</v>
      </c>
      <c r="I13" s="12"/>
      <c r="J13" s="23">
        <f>IF(P12="","",IF(MONTH(P12+1)&lt;&gt;MONTH(P12),"",P12+1))</f>
        <v>45705</v>
      </c>
      <c r="K13" s="23">
        <f>IF(J13="","",IF(MONTH(J13+1)&lt;&gt;MONTH(J13),"",J13+1))</f>
        <v>45706</v>
      </c>
      <c r="L13" s="23">
        <f t="shared" si="1"/>
        <v>45707</v>
      </c>
      <c r="M13" s="23">
        <f t="shared" si="1"/>
        <v>45708</v>
      </c>
      <c r="N13" s="23">
        <f t="shared" si="1"/>
        <v>45709</v>
      </c>
      <c r="O13" s="24">
        <f t="shared" si="1"/>
        <v>45710</v>
      </c>
      <c r="P13" s="24">
        <f t="shared" si="1"/>
        <v>45711</v>
      </c>
      <c r="Q13" s="12"/>
      <c r="R13" s="23">
        <f>IF(X12="","",IF(MONTH(X12+1)&lt;&gt;MONTH(X12),"",X12+1))</f>
        <v>45733</v>
      </c>
      <c r="S13" s="23">
        <f>IF(R13="","",IF(MONTH(R13+1)&lt;&gt;MONTH(R13),"",R13+1))</f>
        <v>45734</v>
      </c>
      <c r="T13" s="23">
        <f>IF(S13="","",IF(MONTH(S13+1)&lt;&gt;MONTH(S13),"",S13+1))</f>
        <v>45735</v>
      </c>
      <c r="U13" s="23">
        <f t="shared" si="2"/>
        <v>45736</v>
      </c>
      <c r="V13" s="23">
        <f t="shared" si="2"/>
        <v>45737</v>
      </c>
      <c r="W13" s="24">
        <f t="shared" si="2"/>
        <v>45738</v>
      </c>
      <c r="X13" s="24">
        <f t="shared" si="2"/>
        <v>45739</v>
      </c>
      <c r="Y13" s="12"/>
      <c r="Z13" s="23">
        <f>IF(AF12="","",IF(MONTH(AF12+1)&lt;&gt;MONTH(AF12),"",AF12+1))</f>
        <v>45768</v>
      </c>
      <c r="AA13" s="23">
        <f>IF(Z13="","",IF(MONTH(Z13+1)&lt;&gt;MONTH(Z13),"",Z13+1))</f>
        <v>45769</v>
      </c>
      <c r="AB13" s="23">
        <f t="shared" si="3"/>
        <v>45770</v>
      </c>
      <c r="AC13" s="23">
        <f t="shared" si="3"/>
        <v>45771</v>
      </c>
      <c r="AD13" s="23">
        <f t="shared" si="3"/>
        <v>45772</v>
      </c>
      <c r="AE13" s="24">
        <f t="shared" si="3"/>
        <v>45773</v>
      </c>
      <c r="AF13" s="24">
        <f t="shared" si="3"/>
        <v>45774</v>
      </c>
      <c r="AG13" s="10"/>
      <c r="AH13" s="66" t="s">
        <v>20</v>
      </c>
      <c r="AI13" s="58"/>
      <c r="AJ13" s="73"/>
      <c r="AK13" s="74"/>
      <c r="AL13" s="12"/>
      <c r="AM13" s="76" t="s">
        <v>20</v>
      </c>
      <c r="AN13" s="76"/>
      <c r="AO13" s="73"/>
      <c r="AP13" s="74"/>
      <c r="AQ13" s="10"/>
      <c r="AR13" s="10"/>
      <c r="AS13" s="10"/>
    </row>
    <row r="14" spans="1:45" ht="15.75" x14ac:dyDescent="0.25">
      <c r="A14" s="22"/>
      <c r="B14" s="23">
        <f>IF(H13="","",IF(MONTH(H13+1)&lt;&gt;MONTH(H13),"",H13+1))</f>
        <v>45684</v>
      </c>
      <c r="C14" s="23">
        <f>IF(B14="","",IF(MONTH(B14+1)&lt;&gt;MONTH(B14),"",B14+1))</f>
        <v>45685</v>
      </c>
      <c r="D14" s="23">
        <f t="shared" si="0"/>
        <v>45686</v>
      </c>
      <c r="E14" s="23">
        <f t="shared" si="0"/>
        <v>45687</v>
      </c>
      <c r="F14" s="23">
        <f t="shared" si="0"/>
        <v>45688</v>
      </c>
      <c r="G14" s="23" t="str">
        <f t="shared" si="0"/>
        <v/>
      </c>
      <c r="H14" s="23" t="str">
        <f t="shared" si="0"/>
        <v/>
      </c>
      <c r="I14" s="12"/>
      <c r="J14" s="23">
        <f>IF(P13="","",IF(MONTH(P13+1)&lt;&gt;MONTH(P13),"",P13+1))</f>
        <v>45712</v>
      </c>
      <c r="K14" s="23">
        <f>IF(J14="","",IF(MONTH(J14+1)&lt;&gt;MONTH(J14),"",J14+1))</f>
        <v>45713</v>
      </c>
      <c r="L14" s="23">
        <f t="shared" si="1"/>
        <v>45714</v>
      </c>
      <c r="M14" s="23">
        <f t="shared" si="1"/>
        <v>45715</v>
      </c>
      <c r="N14" s="23">
        <f t="shared" si="1"/>
        <v>45716</v>
      </c>
      <c r="O14" s="23" t="str">
        <f t="shared" si="1"/>
        <v/>
      </c>
      <c r="P14" s="23" t="str">
        <f t="shared" si="1"/>
        <v/>
      </c>
      <c r="Q14" s="12"/>
      <c r="R14" s="23">
        <f>IF(X13="","",IF(MONTH(X13+1)&lt;&gt;MONTH(X13),"",X13+1))</f>
        <v>45740</v>
      </c>
      <c r="S14" s="23">
        <f>IF(R14="","",IF(MONTH(R14+1)&lt;&gt;MONTH(R14),"",R14+1))</f>
        <v>45741</v>
      </c>
      <c r="T14" s="23">
        <f t="shared" si="2"/>
        <v>45742</v>
      </c>
      <c r="U14" s="23">
        <f t="shared" si="2"/>
        <v>45743</v>
      </c>
      <c r="V14" s="23">
        <f t="shared" si="2"/>
        <v>45744</v>
      </c>
      <c r="W14" s="24">
        <f t="shared" si="2"/>
        <v>45745</v>
      </c>
      <c r="X14" s="24">
        <f t="shared" si="2"/>
        <v>45746</v>
      </c>
      <c r="Y14" s="12"/>
      <c r="Z14" s="23">
        <f>IF(AF13="","",IF(MONTH(AF13+1)&lt;&gt;MONTH(AF13),"",AF13+1))</f>
        <v>45775</v>
      </c>
      <c r="AA14" s="23">
        <f>IF(Z14="","",IF(MONTH(Z14+1)&lt;&gt;MONTH(Z14),"",Z14+1))</f>
        <v>45776</v>
      </c>
      <c r="AB14" s="23">
        <f t="shared" si="3"/>
        <v>45777</v>
      </c>
      <c r="AC14" s="23" t="str">
        <f t="shared" si="3"/>
        <v/>
      </c>
      <c r="AD14" s="23" t="str">
        <f t="shared" si="3"/>
        <v/>
      </c>
      <c r="AE14" s="23" t="str">
        <f t="shared" si="3"/>
        <v/>
      </c>
      <c r="AF14" s="23" t="str">
        <f t="shared" si="3"/>
        <v/>
      </c>
      <c r="AG14" s="10"/>
      <c r="AH14" s="66" t="s">
        <v>21</v>
      </c>
      <c r="AI14" s="58"/>
      <c r="AJ14" s="73"/>
      <c r="AK14" s="74"/>
      <c r="AL14" s="12"/>
      <c r="AM14" s="76" t="s">
        <v>22</v>
      </c>
      <c r="AN14" s="76"/>
      <c r="AO14" s="73"/>
      <c r="AP14" s="74"/>
      <c r="AQ14" s="10"/>
      <c r="AR14" s="10"/>
      <c r="AS14" s="10"/>
    </row>
    <row r="15" spans="1:45" ht="15.75" x14ac:dyDescent="0.25">
      <c r="A15" s="22"/>
      <c r="B15" s="23" t="str">
        <f>IF(H14="","",IF(MONTH(H14+1)&lt;&gt;MONTH(H14),"",H14+1))</f>
        <v/>
      </c>
      <c r="C15" s="23" t="str">
        <f>IF(B15="","",IF(MONTH(B15+1)&lt;&gt;MONTH(B15),"",B15+1))</f>
        <v/>
      </c>
      <c r="D15" s="23" t="str">
        <f t="shared" si="0"/>
        <v/>
      </c>
      <c r="E15" s="23" t="str">
        <f t="shared" si="0"/>
        <v/>
      </c>
      <c r="F15" s="23" t="str">
        <f t="shared" si="0"/>
        <v/>
      </c>
      <c r="G15" s="23" t="str">
        <f t="shared" si="0"/>
        <v/>
      </c>
      <c r="H15" s="23" t="str">
        <f t="shared" si="0"/>
        <v/>
      </c>
      <c r="I15" s="12"/>
      <c r="J15" s="23" t="str">
        <f>IF(P14="","",IF(MONTH(P14+1)&lt;&gt;MONTH(P14),"",P14+1))</f>
        <v/>
      </c>
      <c r="K15" s="23" t="str">
        <f>IF(J15="","",IF(MONTH(J15+1)&lt;&gt;MONTH(J15),"",J15+1))</f>
        <v/>
      </c>
      <c r="L15" s="23" t="str">
        <f t="shared" si="1"/>
        <v/>
      </c>
      <c r="M15" s="23" t="str">
        <f t="shared" si="1"/>
        <v/>
      </c>
      <c r="N15" s="23" t="str">
        <f t="shared" si="1"/>
        <v/>
      </c>
      <c r="O15" s="23" t="str">
        <f t="shared" si="1"/>
        <v/>
      </c>
      <c r="P15" s="23" t="str">
        <f t="shared" si="1"/>
        <v/>
      </c>
      <c r="Q15" s="12"/>
      <c r="R15" s="23">
        <f>IF(X14="","",IF(MONTH(X14+1)&lt;&gt;MONTH(X14),"",X14+1))</f>
        <v>45747</v>
      </c>
      <c r="S15" s="23" t="str">
        <f>IF(R15="","",IF(MONTH(R15+1)&lt;&gt;MONTH(R15),"",R15+1))</f>
        <v/>
      </c>
      <c r="T15" s="23" t="str">
        <f t="shared" si="2"/>
        <v/>
      </c>
      <c r="U15" s="23" t="str">
        <f t="shared" si="2"/>
        <v/>
      </c>
      <c r="V15" s="23" t="str">
        <f t="shared" si="2"/>
        <v/>
      </c>
      <c r="W15" s="23" t="str">
        <f t="shared" si="2"/>
        <v/>
      </c>
      <c r="X15" s="23" t="str">
        <f t="shared" si="2"/>
        <v/>
      </c>
      <c r="Y15" s="12"/>
      <c r="Z15" s="23" t="str">
        <f>IF(AF14="","",IF(MONTH(AF14+1)&lt;&gt;MONTH(AF14),"",AF14+1))</f>
        <v/>
      </c>
      <c r="AA15" s="23" t="str">
        <f>IF(Z15="","",IF(MONTH(Z15+1)&lt;&gt;MONTH(Z15),"",Z15+1))</f>
        <v/>
      </c>
      <c r="AB15" s="23" t="str">
        <f t="shared" si="3"/>
        <v/>
      </c>
      <c r="AC15" s="23" t="str">
        <f t="shared" si="3"/>
        <v/>
      </c>
      <c r="AD15" s="23" t="str">
        <f t="shared" si="3"/>
        <v/>
      </c>
      <c r="AE15" s="23" t="str">
        <f t="shared" si="3"/>
        <v/>
      </c>
      <c r="AF15" s="23" t="str">
        <f t="shared" si="3"/>
        <v/>
      </c>
      <c r="AG15" s="10"/>
      <c r="AH15" s="76" t="s">
        <v>23</v>
      </c>
      <c r="AI15" s="76"/>
      <c r="AJ15" s="51"/>
      <c r="AK15" s="46"/>
      <c r="AL15" s="47" t="s">
        <v>24</v>
      </c>
      <c r="AM15" s="12" t="s">
        <v>23</v>
      </c>
      <c r="AN15" s="12"/>
      <c r="AO15" s="71"/>
      <c r="AP15" s="48"/>
      <c r="AQ15" s="69"/>
      <c r="AR15" s="50"/>
      <c r="AS15" s="10"/>
    </row>
    <row r="16" spans="1:45" ht="18.75" x14ac:dyDescent="0.3">
      <c r="A16" s="14"/>
      <c r="B16" s="98">
        <f>DATE(YEAR(Z8+42),MONTH(Z8+42),1)</f>
        <v>45778</v>
      </c>
      <c r="C16" s="98"/>
      <c r="D16" s="98"/>
      <c r="E16" s="98"/>
      <c r="F16" s="98"/>
      <c r="G16" s="98"/>
      <c r="H16" s="98"/>
      <c r="I16" s="44"/>
      <c r="J16" s="98">
        <f>DATE(YEAR(B16+42),MONTH(B16+42),1)</f>
        <v>45809</v>
      </c>
      <c r="K16" s="98"/>
      <c r="L16" s="98"/>
      <c r="M16" s="98"/>
      <c r="N16" s="98"/>
      <c r="O16" s="98"/>
      <c r="P16" s="98"/>
      <c r="Q16" s="44"/>
      <c r="R16" s="98">
        <f>DATE(YEAR(J16+42),MONTH(J16+42),1)</f>
        <v>45839</v>
      </c>
      <c r="S16" s="98"/>
      <c r="T16" s="98"/>
      <c r="U16" s="98"/>
      <c r="V16" s="98"/>
      <c r="W16" s="98"/>
      <c r="X16" s="98"/>
      <c r="Y16" s="44"/>
      <c r="Z16" s="98">
        <f>DATE(YEAR(R16+42),MONTH(R16+42),1)</f>
        <v>45870</v>
      </c>
      <c r="AA16" s="98"/>
      <c r="AB16" s="98"/>
      <c r="AC16" s="98"/>
      <c r="AD16" s="98"/>
      <c r="AE16" s="98"/>
      <c r="AF16" s="98"/>
      <c r="AG16" s="15"/>
      <c r="AH16" s="51" t="s">
        <v>25</v>
      </c>
      <c r="AI16" s="51"/>
      <c r="AJ16" s="51"/>
      <c r="AK16" s="31"/>
      <c r="AL16" s="47" t="s">
        <v>24</v>
      </c>
      <c r="AM16" s="12" t="s">
        <v>26</v>
      </c>
      <c r="AN16" s="12"/>
      <c r="AO16" s="71"/>
      <c r="AP16" s="47"/>
      <c r="AQ16" s="68"/>
      <c r="AR16" s="53"/>
      <c r="AS16" s="10"/>
    </row>
    <row r="17" spans="1:45" ht="15.75" x14ac:dyDescent="0.25">
      <c r="A17" s="10"/>
      <c r="B17" s="20" t="str">
        <f>CHOOSE(1+MOD($Q$2+1-2,7),"D","L","M","M","J","V","S")</f>
        <v>L</v>
      </c>
      <c r="C17" s="20" t="str">
        <f>CHOOSE(1+MOD($Q$2+2-2,7),"D","L","M","M","J","V","S")</f>
        <v>M</v>
      </c>
      <c r="D17" s="20" t="str">
        <f>CHOOSE(1+MOD($Q$2+3-2,7),"D","L","M","M","J","V","S")</f>
        <v>M</v>
      </c>
      <c r="E17" s="20" t="str">
        <f>CHOOSE(1+MOD($Q$2+4-2,7),"D","L","M","M","J","V","S")</f>
        <v>J</v>
      </c>
      <c r="F17" s="20" t="str">
        <f>CHOOSE(1+MOD($Q$2+5-2,7),"D","L","M","M","J","V","S")</f>
        <v>V</v>
      </c>
      <c r="G17" s="20" t="str">
        <f>CHOOSE(1+MOD($Q$2+6-2,7),"D","L","M","M","J","V","S")</f>
        <v>S</v>
      </c>
      <c r="H17" s="20" t="str">
        <f>CHOOSE(1+MOD($Q$2+7-2,7),"D","L","M","M","J","V","S")</f>
        <v>D</v>
      </c>
      <c r="I17" s="12"/>
      <c r="J17" s="20" t="str">
        <f>CHOOSE(1+MOD($Q$2+1-2,7),"D","L","M","M","J","V","S")</f>
        <v>L</v>
      </c>
      <c r="K17" s="20" t="str">
        <f>CHOOSE(1+MOD($Q$2+2-2,7),"D","L","M","M","J","V","S")</f>
        <v>M</v>
      </c>
      <c r="L17" s="20" t="str">
        <f>CHOOSE(1+MOD($Q$2+3-2,7),"D","L","M","M","J","V","S")</f>
        <v>M</v>
      </c>
      <c r="M17" s="20" t="str">
        <f>CHOOSE(1+MOD($Q$2+4-2,7),"D","L","M","M","J","V","S")</f>
        <v>J</v>
      </c>
      <c r="N17" s="20" t="str">
        <f>CHOOSE(1+MOD($Q$2+5-2,7),"D","L","M","M","J","V","S")</f>
        <v>V</v>
      </c>
      <c r="O17" s="20" t="str">
        <f>CHOOSE(1+MOD($Q$2+6-2,7),"D","L","M","M","J","V","S")</f>
        <v>S</v>
      </c>
      <c r="P17" s="20" t="str">
        <f>CHOOSE(1+MOD($Q$2+7-2,7),"D","L","M","M","J","V","S")</f>
        <v>D</v>
      </c>
      <c r="Q17" s="12"/>
      <c r="R17" s="20" t="str">
        <f>CHOOSE(1+MOD($Q$2+1-2,7),"D","L","M","M","J","V","S")</f>
        <v>L</v>
      </c>
      <c r="S17" s="20" t="str">
        <f>CHOOSE(1+MOD($Q$2+2-2,7),"D","L","M","M","J","V","S")</f>
        <v>M</v>
      </c>
      <c r="T17" s="20" t="str">
        <f>CHOOSE(1+MOD($Q$2+3-2,7),"D","L","M","M","J","V","S")</f>
        <v>M</v>
      </c>
      <c r="U17" s="20" t="str">
        <f>CHOOSE(1+MOD($Q$2+4-2,7),"D","L","M","M","J","V","S")</f>
        <v>J</v>
      </c>
      <c r="V17" s="20" t="str">
        <f>CHOOSE(1+MOD($Q$2+5-2,7),"D","L","M","M","J","V","S")</f>
        <v>V</v>
      </c>
      <c r="W17" s="20" t="str">
        <f>CHOOSE(1+MOD($Q$2+6-2,7),"D","L","M","M","J","V","S")</f>
        <v>S</v>
      </c>
      <c r="X17" s="20" t="str">
        <f>CHOOSE(1+MOD($Q$2+7-2,7),"D","L","M","M","J","V","S")</f>
        <v>D</v>
      </c>
      <c r="Y17" s="12"/>
      <c r="Z17" s="20" t="str">
        <f>CHOOSE(1+MOD($Q$2+1-2,7),"D","L","M","M","J","V","S")</f>
        <v>L</v>
      </c>
      <c r="AA17" s="20" t="str">
        <f>CHOOSE(1+MOD($Q$2+2-2,7),"D","L","M","M","J","V","S")</f>
        <v>M</v>
      </c>
      <c r="AB17" s="20" t="str">
        <f>CHOOSE(1+MOD($Q$2+3-2,7),"D","L","M","M","J","V","S")</f>
        <v>M</v>
      </c>
      <c r="AC17" s="20" t="str">
        <f>CHOOSE(1+MOD($Q$2+4-2,7),"D","L","M","M","J","V","S")</f>
        <v>J</v>
      </c>
      <c r="AD17" s="20" t="str">
        <f>CHOOSE(1+MOD($Q$2+5-2,7),"D","L","M","M","J","V","S")</f>
        <v>V</v>
      </c>
      <c r="AE17" s="20" t="str">
        <f>CHOOSE(1+MOD($Q$2+6-2,7),"D","L","M","M","J","V","S")</f>
        <v>S</v>
      </c>
      <c r="AF17" s="20" t="str">
        <f>CHOOSE(1+MOD($Q$2+7-2,7),"D","L","M","M","J","V","S")</f>
        <v>D</v>
      </c>
      <c r="AG17" s="10"/>
      <c r="AH17" s="78" t="s">
        <v>27</v>
      </c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</row>
    <row r="18" spans="1:45" ht="18.75" x14ac:dyDescent="0.25">
      <c r="A18" s="22"/>
      <c r="B18" s="23" t="str">
        <f>IF(WEEKDAY(B16,1)=MOD($Q$2-1,7)+1,B16,"")</f>
        <v/>
      </c>
      <c r="C18" s="23" t="str">
        <f>IF(B18="",IF(WEEKDAY(B16,1)=MOD($Q$2,7)+1,B16,""),B18+1)</f>
        <v/>
      </c>
      <c r="D18" s="23" t="str">
        <f>IF(C18="",IF(WEEKDAY(B16,1)=MOD($Q$2+1,7)+1,B16,""),C18+1)</f>
        <v/>
      </c>
      <c r="E18" s="23">
        <f>IF(D18="",IF(WEEKDAY(B16,1)=MOD($Q$2+2,7)+1,B16,""),D18+1)</f>
        <v>45778</v>
      </c>
      <c r="F18" s="23">
        <f>IF(E18="",IF(WEEKDAY(B16,1)=MOD($Q$2+3,7)+1,B16,""),E18+1)</f>
        <v>45779</v>
      </c>
      <c r="G18" s="24">
        <f>IF(F18="",IF(WEEKDAY(B16,1)=MOD($Q$2+4,7)+1,B16,""),F18+1)</f>
        <v>45780</v>
      </c>
      <c r="H18" s="24">
        <f>IF(G18="",IF(WEEKDAY(B16,1)=MOD($Q$2+5,7)+1,B16,""),G18+1)</f>
        <v>45781</v>
      </c>
      <c r="I18" s="12"/>
      <c r="J18" s="23" t="str">
        <f>IF(WEEKDAY(J16,1)=MOD($Q$2-1,7)+1,J16,"")</f>
        <v/>
      </c>
      <c r="K18" s="23" t="str">
        <f>IF(J18="",IF(WEEKDAY(J16,1)=MOD($Q$2,7)+1,J16,""),J18+1)</f>
        <v/>
      </c>
      <c r="L18" s="23" t="str">
        <f>IF(K18="",IF(WEEKDAY(J16,1)=MOD($Q$2+1,7)+1,J16,""),K18+1)</f>
        <v/>
      </c>
      <c r="M18" s="23" t="str">
        <f>IF(L18="",IF(WEEKDAY(J16,1)=MOD($Q$2+2,7)+1,J16,""),L18+1)</f>
        <v/>
      </c>
      <c r="N18" s="23" t="str">
        <f>IF(M18="",IF(WEEKDAY(J16,1)=MOD($Q$2+3,7)+1,J16,""),M18+1)</f>
        <v/>
      </c>
      <c r="O18" s="24" t="str">
        <f>IF(N18="",IF(WEEKDAY(J16,1)=MOD($Q$2+4,7)+1,J16,""),N18+1)</f>
        <v/>
      </c>
      <c r="P18" s="24">
        <f>IF(O18="",IF(WEEKDAY(J16,1)=MOD($Q$2+5,7)+1,J16,""),O18+1)</f>
        <v>45809</v>
      </c>
      <c r="Q18" s="12"/>
      <c r="R18" s="23" t="str">
        <f>IF(WEEKDAY(R16,1)=MOD($Q$2-1,7)+1,R16,"")</f>
        <v/>
      </c>
      <c r="S18" s="23">
        <f>IF(R18="",IF(WEEKDAY(R16,1)=MOD($Q$2,7)+1,R16,""),R18+1)</f>
        <v>45839</v>
      </c>
      <c r="T18" s="23">
        <f>IF(S18="",IF(WEEKDAY(R16,1)=MOD($Q$2+1,7)+1,R16,""),S18+1)</f>
        <v>45840</v>
      </c>
      <c r="U18" s="23">
        <f>IF(T18="",IF(WEEKDAY(R16,1)=MOD($Q$2+2,7)+1,R16,""),T18+1)</f>
        <v>45841</v>
      </c>
      <c r="V18" s="23">
        <f>IF(U18="",IF(WEEKDAY(R16,1)=MOD($Q$2+3,7)+1,R16,""),U18+1)</f>
        <v>45842</v>
      </c>
      <c r="W18" s="24">
        <f>IF(V18="",IF(WEEKDAY(R16,1)=MOD($Q$2+4,7)+1,R16,""),V18+1)</f>
        <v>45843</v>
      </c>
      <c r="X18" s="24">
        <f>IF(W18="",IF(WEEKDAY(R16,1)=MOD($Q$2+5,7)+1,R16,""),W18+1)</f>
        <v>45844</v>
      </c>
      <c r="Y18" s="12"/>
      <c r="Z18" s="23" t="str">
        <f>IF(WEEKDAY(Z16,1)=MOD($Q$2-1,7)+1,Z16,"")</f>
        <v/>
      </c>
      <c r="AA18" s="23" t="str">
        <f>IF(Z18="",IF(WEEKDAY(Z16,1)=MOD($Q$2,7)+1,Z16,""),Z18+1)</f>
        <v/>
      </c>
      <c r="AB18" s="23" t="str">
        <f>IF(AA18="",IF(WEEKDAY(Z16,1)=MOD($Q$2+1,7)+1,Z16,""),AA18+1)</f>
        <v/>
      </c>
      <c r="AC18" s="23" t="str">
        <f>IF(AB18="",IF(WEEKDAY(Z16,1)=MOD($Q$2+2,7)+1,Z16,""),AB18+1)</f>
        <v/>
      </c>
      <c r="AD18" s="23">
        <f>IF(AC18="",IF(WEEKDAY(Z16,1)=MOD($Q$2+3,7)+1,Z16,""),AC18+1)</f>
        <v>45870</v>
      </c>
      <c r="AE18" s="24">
        <f>IF(AD18="",IF(WEEKDAY(Z16,1)=MOD($Q$2+4,7)+1,Z16,""),AD18+1)</f>
        <v>45871</v>
      </c>
      <c r="AF18" s="24">
        <f>IF(AE18="",IF(WEEKDAY(Z16,1)=MOD($Q$2+5,7)+1,Z16,""),AE18+1)</f>
        <v>45872</v>
      </c>
      <c r="AG18" s="10"/>
      <c r="AH18" s="54" t="s">
        <v>28</v>
      </c>
      <c r="AI18" s="15"/>
      <c r="AJ18" s="15"/>
      <c r="AK18" s="15"/>
      <c r="AL18" s="54" t="s">
        <v>29</v>
      </c>
      <c r="AM18" s="55"/>
      <c r="AN18" s="62" t="s">
        <v>30</v>
      </c>
      <c r="AO18" s="62"/>
      <c r="AQ18" s="55" t="s">
        <v>31</v>
      </c>
      <c r="AS18" s="55"/>
    </row>
    <row r="19" spans="1:45" ht="15.75" x14ac:dyDescent="0.25">
      <c r="A19" s="22"/>
      <c r="B19" s="23">
        <f>IF(H18="","",IF(MONTH(H18+1)&lt;&gt;MONTH(H18),"",H18+1))</f>
        <v>45782</v>
      </c>
      <c r="C19" s="23">
        <f>IF(B19="","",IF(MONTH(B19+1)&lt;&gt;MONTH(B19),"",B19+1))</f>
        <v>45783</v>
      </c>
      <c r="D19" s="23">
        <f t="shared" ref="D19:H23" si="4">IF(C19="","",IF(MONTH(C19+1)&lt;&gt;MONTH(C19),"",C19+1))</f>
        <v>45784</v>
      </c>
      <c r="E19" s="23">
        <f t="shared" si="4"/>
        <v>45785</v>
      </c>
      <c r="F19" s="23">
        <f t="shared" si="4"/>
        <v>45786</v>
      </c>
      <c r="G19" s="24">
        <f t="shared" si="4"/>
        <v>45787</v>
      </c>
      <c r="H19" s="24">
        <f t="shared" si="4"/>
        <v>45788</v>
      </c>
      <c r="I19" s="12"/>
      <c r="J19" s="23">
        <f>IF(P18="","",IF(MONTH(P18+1)&lt;&gt;MONTH(P18),"",P18+1))</f>
        <v>45810</v>
      </c>
      <c r="K19" s="23">
        <f>IF(J19="","",IF(MONTH(J19+1)&lt;&gt;MONTH(J19),"",J19+1))</f>
        <v>45811</v>
      </c>
      <c r="L19" s="23">
        <f t="shared" ref="L19:P23" si="5">IF(K19="","",IF(MONTH(K19+1)&lt;&gt;MONTH(K19),"",K19+1))</f>
        <v>45812</v>
      </c>
      <c r="M19" s="23">
        <f t="shared" si="5"/>
        <v>45813</v>
      </c>
      <c r="N19" s="23">
        <f t="shared" si="5"/>
        <v>45814</v>
      </c>
      <c r="O19" s="24">
        <f t="shared" si="5"/>
        <v>45815</v>
      </c>
      <c r="P19" s="24">
        <f t="shared" si="5"/>
        <v>45816</v>
      </c>
      <c r="Q19" s="12"/>
      <c r="R19" s="23">
        <f>IF(X18="","",IF(MONTH(X18+1)&lt;&gt;MONTH(X18),"",X18+1))</f>
        <v>45845</v>
      </c>
      <c r="S19" s="23">
        <f>IF(R19="","",IF(MONTH(R19+1)&lt;&gt;MONTH(R19),"",R19+1))</f>
        <v>45846</v>
      </c>
      <c r="T19" s="23">
        <f t="shared" ref="T19:X23" si="6">IF(S19="","",IF(MONTH(S19+1)&lt;&gt;MONTH(S19),"",S19+1))</f>
        <v>45847</v>
      </c>
      <c r="U19" s="23">
        <f t="shared" si="6"/>
        <v>45848</v>
      </c>
      <c r="V19" s="23">
        <f t="shared" si="6"/>
        <v>45849</v>
      </c>
      <c r="W19" s="24">
        <f t="shared" si="6"/>
        <v>45850</v>
      </c>
      <c r="X19" s="24">
        <f t="shared" si="6"/>
        <v>45851</v>
      </c>
      <c r="Y19" s="12"/>
      <c r="Z19" s="23">
        <f>IF(AF18="","",IF(MONTH(AF18+1)&lt;&gt;MONTH(AF18),"",AF18+1))</f>
        <v>45873</v>
      </c>
      <c r="AA19" s="23">
        <f>IF(Z19="","",IF(MONTH(Z19+1)&lt;&gt;MONTH(Z19),"",Z19+1))</f>
        <v>45874</v>
      </c>
      <c r="AB19" s="23">
        <f t="shared" ref="AB19:AF23" si="7">IF(AA19="","",IF(MONTH(AA19+1)&lt;&gt;MONTH(AA19),"",AA19+1))</f>
        <v>45875</v>
      </c>
      <c r="AC19" s="23">
        <f t="shared" si="7"/>
        <v>45876</v>
      </c>
      <c r="AD19" s="23">
        <f t="shared" si="7"/>
        <v>45877</v>
      </c>
      <c r="AE19" s="24">
        <f t="shared" si="7"/>
        <v>45878</v>
      </c>
      <c r="AF19" s="24">
        <f t="shared" si="7"/>
        <v>45879</v>
      </c>
      <c r="AG19" s="10"/>
      <c r="AH19" s="76" t="s">
        <v>32</v>
      </c>
      <c r="AI19" s="76"/>
      <c r="AJ19" s="76"/>
      <c r="AK19" s="76"/>
      <c r="AL19" s="76"/>
      <c r="AM19" s="76"/>
      <c r="AN19" s="51" t="s">
        <v>33</v>
      </c>
      <c r="AO19" s="12"/>
      <c r="AP19" s="12"/>
      <c r="AQ19" s="12"/>
      <c r="AR19" s="12"/>
      <c r="AS19" s="10"/>
    </row>
    <row r="20" spans="1:45" ht="15.75" x14ac:dyDescent="0.25">
      <c r="A20" s="22"/>
      <c r="B20" s="23">
        <f>IF(H19="","",IF(MONTH(H19+1)&lt;&gt;MONTH(H19),"",H19+1))</f>
        <v>45789</v>
      </c>
      <c r="C20" s="23">
        <f>IF(B20="","",IF(MONTH(B20+1)&lt;&gt;MONTH(B20),"",B20+1))</f>
        <v>45790</v>
      </c>
      <c r="D20" s="23">
        <f t="shared" si="4"/>
        <v>45791</v>
      </c>
      <c r="E20" s="23">
        <f t="shared" si="4"/>
        <v>45792</v>
      </c>
      <c r="F20" s="23">
        <f t="shared" si="4"/>
        <v>45793</v>
      </c>
      <c r="G20" s="24">
        <f t="shared" si="4"/>
        <v>45794</v>
      </c>
      <c r="H20" s="24">
        <f t="shared" si="4"/>
        <v>45795</v>
      </c>
      <c r="I20" s="12"/>
      <c r="J20" s="23">
        <f>IF(P19="","",IF(MONTH(P19+1)&lt;&gt;MONTH(P19),"",P19+1))</f>
        <v>45817</v>
      </c>
      <c r="K20" s="23">
        <f>IF(J20="","",IF(MONTH(J20+1)&lt;&gt;MONTH(J20),"",J20+1))</f>
        <v>45818</v>
      </c>
      <c r="L20" s="23">
        <f t="shared" si="5"/>
        <v>45819</v>
      </c>
      <c r="M20" s="23">
        <f t="shared" si="5"/>
        <v>45820</v>
      </c>
      <c r="N20" s="23">
        <f t="shared" si="5"/>
        <v>45821</v>
      </c>
      <c r="O20" s="24">
        <f t="shared" si="5"/>
        <v>45822</v>
      </c>
      <c r="P20" s="24">
        <f t="shared" si="5"/>
        <v>45823</v>
      </c>
      <c r="Q20" s="12"/>
      <c r="R20" s="23">
        <f>IF(X19="","",IF(MONTH(X19+1)&lt;&gt;MONTH(X19),"",X19+1))</f>
        <v>45852</v>
      </c>
      <c r="S20" s="23">
        <f>IF(R20="","",IF(MONTH(R20+1)&lt;&gt;MONTH(R20),"",R20+1))</f>
        <v>45853</v>
      </c>
      <c r="T20" s="23">
        <f t="shared" si="6"/>
        <v>45854</v>
      </c>
      <c r="U20" s="23">
        <f t="shared" si="6"/>
        <v>45855</v>
      </c>
      <c r="V20" s="23">
        <f t="shared" si="6"/>
        <v>45856</v>
      </c>
      <c r="W20" s="24">
        <f t="shared" si="6"/>
        <v>45857</v>
      </c>
      <c r="X20" s="24">
        <f t="shared" si="6"/>
        <v>45858</v>
      </c>
      <c r="Y20" s="12"/>
      <c r="Z20" s="23">
        <f>IF(AF19="","",IF(MONTH(AF19+1)&lt;&gt;MONTH(AF19),"",AF19+1))</f>
        <v>45880</v>
      </c>
      <c r="AA20" s="23">
        <f>IF(Z20="","",IF(MONTH(Z20+1)&lt;&gt;MONTH(Z20),"",Z20+1))</f>
        <v>45881</v>
      </c>
      <c r="AB20" s="23">
        <f t="shared" si="7"/>
        <v>45882</v>
      </c>
      <c r="AC20" s="23">
        <f t="shared" si="7"/>
        <v>45883</v>
      </c>
      <c r="AD20" s="23">
        <f t="shared" si="7"/>
        <v>45884</v>
      </c>
      <c r="AE20" s="24">
        <f t="shared" si="7"/>
        <v>45885</v>
      </c>
      <c r="AF20" s="24">
        <f t="shared" si="7"/>
        <v>45886</v>
      </c>
      <c r="AG20" s="10"/>
      <c r="AH20" s="77" t="s">
        <v>34</v>
      </c>
      <c r="AI20" s="77"/>
      <c r="AJ20" s="77"/>
      <c r="AK20" s="77"/>
      <c r="AL20" s="77"/>
      <c r="AM20" s="77"/>
      <c r="AN20" s="51" t="s">
        <v>35</v>
      </c>
      <c r="AO20" s="12"/>
      <c r="AP20" s="12"/>
      <c r="AQ20" s="12"/>
      <c r="AR20" s="12"/>
      <c r="AS20" s="10"/>
    </row>
    <row r="21" spans="1:45" ht="15.75" x14ac:dyDescent="0.25">
      <c r="A21" s="22"/>
      <c r="B21" s="23">
        <f>IF(H20="","",IF(MONTH(H20+1)&lt;&gt;MONTH(H20),"",H20+1))</f>
        <v>45796</v>
      </c>
      <c r="C21" s="23">
        <f>IF(B21="","",IF(MONTH(B21+1)&lt;&gt;MONTH(B21),"",B21+1))</f>
        <v>45797</v>
      </c>
      <c r="D21" s="23">
        <f t="shared" si="4"/>
        <v>45798</v>
      </c>
      <c r="E21" s="23">
        <f t="shared" si="4"/>
        <v>45799</v>
      </c>
      <c r="F21" s="23">
        <f t="shared" si="4"/>
        <v>45800</v>
      </c>
      <c r="G21" s="24">
        <f t="shared" si="4"/>
        <v>45801</v>
      </c>
      <c r="H21" s="24">
        <f t="shared" si="4"/>
        <v>45802</v>
      </c>
      <c r="I21" s="12"/>
      <c r="J21" s="23">
        <f>IF(P20="","",IF(MONTH(P20+1)&lt;&gt;MONTH(P20),"",P20+1))</f>
        <v>45824</v>
      </c>
      <c r="K21" s="23">
        <f>IF(J21="","",IF(MONTH(J21+1)&lt;&gt;MONTH(J21),"",J21+1))</f>
        <v>45825</v>
      </c>
      <c r="L21" s="23">
        <f t="shared" si="5"/>
        <v>45826</v>
      </c>
      <c r="M21" s="23">
        <f t="shared" si="5"/>
        <v>45827</v>
      </c>
      <c r="N21" s="23">
        <f t="shared" si="5"/>
        <v>45828</v>
      </c>
      <c r="O21" s="24">
        <f t="shared" si="5"/>
        <v>45829</v>
      </c>
      <c r="P21" s="24">
        <f t="shared" si="5"/>
        <v>45830</v>
      </c>
      <c r="Q21" s="12"/>
      <c r="R21" s="23">
        <f>IF(X20="","",IF(MONTH(X20+1)&lt;&gt;MONTH(X20),"",X20+1))</f>
        <v>45859</v>
      </c>
      <c r="S21" s="23">
        <f>IF(R21="","",IF(MONTH(R21+1)&lt;&gt;MONTH(R21),"",R21+1))</f>
        <v>45860</v>
      </c>
      <c r="T21" s="23">
        <f t="shared" si="6"/>
        <v>45861</v>
      </c>
      <c r="U21" s="23">
        <f t="shared" si="6"/>
        <v>45862</v>
      </c>
      <c r="V21" s="23">
        <f t="shared" si="6"/>
        <v>45863</v>
      </c>
      <c r="W21" s="24">
        <f t="shared" si="6"/>
        <v>45864</v>
      </c>
      <c r="X21" s="24">
        <f t="shared" si="6"/>
        <v>45865</v>
      </c>
      <c r="Y21" s="12"/>
      <c r="Z21" s="23">
        <f>IF(AF20="","",IF(MONTH(AF20+1)&lt;&gt;MONTH(AF20),"",AF20+1))</f>
        <v>45887</v>
      </c>
      <c r="AA21" s="23">
        <f>IF(Z21="","",IF(MONTH(Z21+1)&lt;&gt;MONTH(Z21),"",Z21+1))</f>
        <v>45888</v>
      </c>
      <c r="AB21" s="23">
        <f t="shared" si="7"/>
        <v>45889</v>
      </c>
      <c r="AC21" s="23">
        <f t="shared" si="7"/>
        <v>45890</v>
      </c>
      <c r="AD21" s="23">
        <f t="shared" si="7"/>
        <v>45891</v>
      </c>
      <c r="AE21" s="24">
        <f t="shared" si="7"/>
        <v>45892</v>
      </c>
      <c r="AF21" s="24">
        <f t="shared" si="7"/>
        <v>45893</v>
      </c>
      <c r="AG21" s="10"/>
      <c r="AH21" s="76" t="s">
        <v>36</v>
      </c>
      <c r="AI21" s="76"/>
      <c r="AJ21" s="76"/>
      <c r="AK21" s="76"/>
      <c r="AL21" s="76"/>
      <c r="AM21" s="76"/>
      <c r="AN21" s="51" t="s">
        <v>53</v>
      </c>
      <c r="AO21" s="12"/>
      <c r="AP21" s="12"/>
      <c r="AQ21" s="12"/>
      <c r="AR21" s="12"/>
      <c r="AS21" s="12"/>
    </row>
    <row r="22" spans="1:45" ht="15.75" x14ac:dyDescent="0.25">
      <c r="A22" s="22"/>
      <c r="B22" s="23">
        <f>IF(H21="","",IF(MONTH(H21+1)&lt;&gt;MONTH(H21),"",H21+1))</f>
        <v>45803</v>
      </c>
      <c r="C22" s="23">
        <f>IF(B22="","",IF(MONTH(B22+1)&lt;&gt;MONTH(B22),"",B22+1))</f>
        <v>45804</v>
      </c>
      <c r="D22" s="23">
        <f t="shared" si="4"/>
        <v>45805</v>
      </c>
      <c r="E22" s="23">
        <f t="shared" si="4"/>
        <v>45806</v>
      </c>
      <c r="F22" s="23">
        <f t="shared" si="4"/>
        <v>45807</v>
      </c>
      <c r="G22" s="24">
        <f t="shared" si="4"/>
        <v>45808</v>
      </c>
      <c r="H22" s="24" t="str">
        <f t="shared" si="4"/>
        <v/>
      </c>
      <c r="I22" s="12"/>
      <c r="J22" s="23">
        <f>IF(P21="","",IF(MONTH(P21+1)&lt;&gt;MONTH(P21),"",P21+1))</f>
        <v>45831</v>
      </c>
      <c r="K22" s="23">
        <f>IF(J22="","",IF(MONTH(J22+1)&lt;&gt;MONTH(J22),"",J22+1))</f>
        <v>45832</v>
      </c>
      <c r="L22" s="23">
        <f t="shared" si="5"/>
        <v>45833</v>
      </c>
      <c r="M22" s="23">
        <f t="shared" si="5"/>
        <v>45834</v>
      </c>
      <c r="N22" s="23">
        <f t="shared" si="5"/>
        <v>45835</v>
      </c>
      <c r="O22" s="24">
        <f t="shared" si="5"/>
        <v>45836</v>
      </c>
      <c r="P22" s="24">
        <f t="shared" si="5"/>
        <v>45837</v>
      </c>
      <c r="Q22" s="12"/>
      <c r="R22" s="23">
        <f>IF(X21="","",IF(MONTH(X21+1)&lt;&gt;MONTH(X21),"",X21+1))</f>
        <v>45866</v>
      </c>
      <c r="S22" s="23">
        <f>IF(R22="","",IF(MONTH(R22+1)&lt;&gt;MONTH(R22),"",R22+1))</f>
        <v>45867</v>
      </c>
      <c r="T22" s="23">
        <f t="shared" si="6"/>
        <v>45868</v>
      </c>
      <c r="U22" s="23">
        <f t="shared" si="6"/>
        <v>45869</v>
      </c>
      <c r="V22" s="23" t="str">
        <f t="shared" si="6"/>
        <v/>
      </c>
      <c r="W22" s="23" t="str">
        <f t="shared" si="6"/>
        <v/>
      </c>
      <c r="X22" s="23" t="str">
        <f t="shared" si="6"/>
        <v/>
      </c>
      <c r="Y22" s="12"/>
      <c r="Z22" s="23">
        <f>IF(AF21="","",IF(MONTH(AF21+1)&lt;&gt;MONTH(AF21),"",AF21+1))</f>
        <v>45894</v>
      </c>
      <c r="AA22" s="23">
        <f>IF(Z22="","",IF(MONTH(Z22+1)&lt;&gt;MONTH(Z22),"",Z22+1))</f>
        <v>45895</v>
      </c>
      <c r="AB22" s="23">
        <f t="shared" si="7"/>
        <v>45896</v>
      </c>
      <c r="AC22" s="23">
        <f t="shared" si="7"/>
        <v>45897</v>
      </c>
      <c r="AD22" s="23">
        <f t="shared" si="7"/>
        <v>45898</v>
      </c>
      <c r="AE22" s="24">
        <f t="shared" si="7"/>
        <v>45899</v>
      </c>
      <c r="AF22" s="24">
        <f t="shared" si="7"/>
        <v>45900</v>
      </c>
      <c r="AG22" s="10"/>
      <c r="AH22" s="76" t="s">
        <v>38</v>
      </c>
      <c r="AI22" s="76"/>
      <c r="AJ22" s="76"/>
      <c r="AK22" s="76"/>
      <c r="AL22" s="76"/>
      <c r="AM22" s="76"/>
      <c r="AN22" s="51" t="s">
        <v>39</v>
      </c>
      <c r="AO22" s="12"/>
      <c r="AP22" s="12"/>
      <c r="AQ22" s="12"/>
      <c r="AR22" s="12"/>
      <c r="AS22" s="12"/>
    </row>
    <row r="23" spans="1:45" ht="15.75" x14ac:dyDescent="0.25">
      <c r="A23" s="22"/>
      <c r="B23" s="23" t="str">
        <f>IF(H22="","",IF(MONTH(H22+1)&lt;&gt;MONTH(H22),"",H22+1))</f>
        <v/>
      </c>
      <c r="C23" s="23" t="str">
        <f>IF(B23="","",IF(MONTH(B23+1)&lt;&gt;MONTH(B23),"",B23+1))</f>
        <v/>
      </c>
      <c r="D23" s="23" t="str">
        <f t="shared" si="4"/>
        <v/>
      </c>
      <c r="E23" s="23" t="str">
        <f t="shared" si="4"/>
        <v/>
      </c>
      <c r="F23" s="23" t="str">
        <f t="shared" si="4"/>
        <v/>
      </c>
      <c r="G23" s="23" t="str">
        <f t="shared" si="4"/>
        <v/>
      </c>
      <c r="H23" s="23" t="str">
        <f t="shared" si="4"/>
        <v/>
      </c>
      <c r="I23" s="12"/>
      <c r="J23" s="23">
        <f>IF(P22="","",IF(MONTH(P22+1)&lt;&gt;MONTH(P22),"",P22+1))</f>
        <v>45838</v>
      </c>
      <c r="K23" s="23" t="str">
        <f>IF(J23="","",IF(MONTH(J23+1)&lt;&gt;MONTH(J23),"",J23+1))</f>
        <v/>
      </c>
      <c r="L23" s="23" t="str">
        <f t="shared" si="5"/>
        <v/>
      </c>
      <c r="M23" s="23" t="str">
        <f t="shared" si="5"/>
        <v/>
      </c>
      <c r="N23" s="23" t="str">
        <f t="shared" si="5"/>
        <v/>
      </c>
      <c r="O23" s="23" t="str">
        <f t="shared" si="5"/>
        <v/>
      </c>
      <c r="P23" s="23" t="str">
        <f t="shared" si="5"/>
        <v/>
      </c>
      <c r="Q23" s="12"/>
      <c r="R23" s="23" t="str">
        <f>IF(X22="","",IF(MONTH(X22+1)&lt;&gt;MONTH(X22),"",X22+1))</f>
        <v/>
      </c>
      <c r="S23" s="23" t="str">
        <f>IF(R23="","",IF(MONTH(R23+1)&lt;&gt;MONTH(R23),"",R23+1))</f>
        <v/>
      </c>
      <c r="T23" s="23" t="str">
        <f t="shared" si="6"/>
        <v/>
      </c>
      <c r="U23" s="23" t="str">
        <f t="shared" si="6"/>
        <v/>
      </c>
      <c r="V23" s="23" t="str">
        <f t="shared" si="6"/>
        <v/>
      </c>
      <c r="W23" s="23" t="str">
        <f t="shared" si="6"/>
        <v/>
      </c>
      <c r="X23" s="23" t="str">
        <f t="shared" si="6"/>
        <v/>
      </c>
      <c r="Y23" s="12"/>
      <c r="Z23" s="23" t="str">
        <f>IF(AF22="","",IF(MONTH(AF22+1)&lt;&gt;MONTH(AF22),"",AF22+1))</f>
        <v/>
      </c>
      <c r="AA23" s="23" t="str">
        <f>IF(Z23="","",IF(MONTH(Z23+1)&lt;&gt;MONTH(Z23),"",Z23+1))</f>
        <v/>
      </c>
      <c r="AB23" s="23" t="str">
        <f t="shared" si="7"/>
        <v/>
      </c>
      <c r="AC23" s="23" t="str">
        <f t="shared" si="7"/>
        <v/>
      </c>
      <c r="AD23" s="23" t="str">
        <f t="shared" si="7"/>
        <v/>
      </c>
      <c r="AE23" s="23" t="str">
        <f t="shared" si="7"/>
        <v/>
      </c>
      <c r="AF23" s="23" t="str">
        <f t="shared" si="7"/>
        <v/>
      </c>
      <c r="AG23" s="10"/>
      <c r="AH23" s="76" t="s">
        <v>40</v>
      </c>
      <c r="AI23" s="76"/>
      <c r="AJ23" s="76"/>
      <c r="AK23" s="76"/>
      <c r="AL23" s="76"/>
      <c r="AM23" s="76"/>
      <c r="AN23" s="56"/>
      <c r="AO23" s="10"/>
      <c r="AP23" s="10"/>
      <c r="AQ23" s="10"/>
      <c r="AR23" s="10"/>
      <c r="AS23" s="10"/>
    </row>
    <row r="24" spans="1:45" ht="18.75" x14ac:dyDescent="0.3">
      <c r="A24" s="14"/>
      <c r="B24" s="98">
        <f>DATE(YEAR(Z16+42),MONTH(Z16+42),1)</f>
        <v>45901</v>
      </c>
      <c r="C24" s="98"/>
      <c r="D24" s="98"/>
      <c r="E24" s="98"/>
      <c r="F24" s="98"/>
      <c r="G24" s="98"/>
      <c r="H24" s="98"/>
      <c r="I24" s="44"/>
      <c r="J24" s="98">
        <f>DATE(YEAR(B24+42),MONTH(B24+42),1)</f>
        <v>45931</v>
      </c>
      <c r="K24" s="98"/>
      <c r="L24" s="98"/>
      <c r="M24" s="98"/>
      <c r="N24" s="98"/>
      <c r="O24" s="98"/>
      <c r="P24" s="98"/>
      <c r="Q24" s="44"/>
      <c r="R24" s="98">
        <f>DATE(YEAR(J24+42),MONTH(J24+42),1)</f>
        <v>45962</v>
      </c>
      <c r="S24" s="98"/>
      <c r="T24" s="98"/>
      <c r="U24" s="98"/>
      <c r="V24" s="98"/>
      <c r="W24" s="98"/>
      <c r="X24" s="98"/>
      <c r="Y24" s="44"/>
      <c r="Z24" s="98">
        <f>DATE(YEAR(R24+42),MONTH(R24+42),1)</f>
        <v>45992</v>
      </c>
      <c r="AA24" s="98"/>
      <c r="AB24" s="98"/>
      <c r="AC24" s="98"/>
      <c r="AD24" s="98"/>
      <c r="AE24" s="98"/>
      <c r="AF24" s="98"/>
      <c r="AG24" s="15"/>
      <c r="AH24" s="76" t="s">
        <v>41</v>
      </c>
      <c r="AI24" s="76"/>
      <c r="AJ24" s="76"/>
      <c r="AK24" s="76"/>
      <c r="AL24" s="76"/>
      <c r="AM24" s="76"/>
      <c r="AN24" s="76"/>
      <c r="AO24" s="55" t="s">
        <v>42</v>
      </c>
      <c r="AP24" s="10"/>
      <c r="AQ24" s="55" t="s">
        <v>43</v>
      </c>
      <c r="AS24" s="55"/>
    </row>
    <row r="25" spans="1:45" ht="15.75" x14ac:dyDescent="0.25">
      <c r="A25" s="10"/>
      <c r="B25" s="20" t="str">
        <f>CHOOSE(1+MOD($Q$2+1-2,7),"D","L","M","M","J","V","S")</f>
        <v>L</v>
      </c>
      <c r="C25" s="20" t="str">
        <f>CHOOSE(1+MOD($Q$2+2-2,7),"D","L","M","M","J","V","S")</f>
        <v>M</v>
      </c>
      <c r="D25" s="20" t="str">
        <f>CHOOSE(1+MOD($Q$2+3-2,7),"D","L","M","M","J","V","S")</f>
        <v>M</v>
      </c>
      <c r="E25" s="20" t="str">
        <f>CHOOSE(1+MOD($Q$2+4-2,7),"D","L","M","M","J","V","S")</f>
        <v>J</v>
      </c>
      <c r="F25" s="20" t="str">
        <f>CHOOSE(1+MOD($Q$2+5-2,7),"D","L","M","M","J","V","S")</f>
        <v>V</v>
      </c>
      <c r="G25" s="20" t="str">
        <f>CHOOSE(1+MOD($Q$2+6-2,7),"D","L","M","M","J","V","S")</f>
        <v>S</v>
      </c>
      <c r="H25" s="20" t="str">
        <f>CHOOSE(1+MOD($Q$2+7-2,7),"D","L","M","M","J","V","S")</f>
        <v>D</v>
      </c>
      <c r="I25" s="12"/>
      <c r="J25" s="20" t="str">
        <f>CHOOSE(1+MOD($Q$2+1-2,7),"D","L","M","M","J","V","S")</f>
        <v>L</v>
      </c>
      <c r="K25" s="20" t="str">
        <f>CHOOSE(1+MOD($Q$2+2-2,7),"D","L","M","M","J","V","S")</f>
        <v>M</v>
      </c>
      <c r="L25" s="20" t="str">
        <f>CHOOSE(1+MOD($Q$2+3-2,7),"D","L","M","M","J","V","S")</f>
        <v>M</v>
      </c>
      <c r="M25" s="20" t="str">
        <f>CHOOSE(1+MOD($Q$2+4-2,7),"D","L","M","M","J","V","S")</f>
        <v>J</v>
      </c>
      <c r="N25" s="20" t="str">
        <f>CHOOSE(1+MOD($Q$2+5-2,7),"D","L","M","M","J","V","S")</f>
        <v>V</v>
      </c>
      <c r="O25" s="20" t="str">
        <f>CHOOSE(1+MOD($Q$2+6-2,7),"D","L","M","M","J","V","S")</f>
        <v>S</v>
      </c>
      <c r="P25" s="20" t="str">
        <f>CHOOSE(1+MOD($Q$2+7-2,7),"D","L","M","M","J","V","S")</f>
        <v>D</v>
      </c>
      <c r="Q25" s="12"/>
      <c r="R25" s="20" t="str">
        <f>CHOOSE(1+MOD($Q$2+1-2,7),"D","L","M","M","J","V","S")</f>
        <v>L</v>
      </c>
      <c r="S25" s="20" t="str">
        <f>CHOOSE(1+MOD($Q$2+2-2,7),"D","L","M","M","J","V","S")</f>
        <v>M</v>
      </c>
      <c r="T25" s="20" t="str">
        <f>CHOOSE(1+MOD($Q$2+3-2,7),"D","L","M","M","J","V","S")</f>
        <v>M</v>
      </c>
      <c r="U25" s="20" t="str">
        <f>CHOOSE(1+MOD($Q$2+4-2,7),"D","L","M","M","J","V","S")</f>
        <v>J</v>
      </c>
      <c r="V25" s="20" t="str">
        <f>CHOOSE(1+MOD($Q$2+5-2,7),"D","L","M","M","J","V","S")</f>
        <v>V</v>
      </c>
      <c r="W25" s="20" t="str">
        <f>CHOOSE(1+MOD($Q$2+6-2,7),"D","L","M","M","J","V","S")</f>
        <v>S</v>
      </c>
      <c r="X25" s="20" t="str">
        <f>CHOOSE(1+MOD($Q$2+7-2,7),"D","L","M","M","J","V","S")</f>
        <v>D</v>
      </c>
      <c r="Y25" s="12"/>
      <c r="Z25" s="20" t="str">
        <f>CHOOSE(1+MOD($Q$2+1-2,7),"D","L","M","M","J","V","S")</f>
        <v>L</v>
      </c>
      <c r="AA25" s="20" t="str">
        <f>CHOOSE(1+MOD($Q$2+2-2,7),"D","L","M","M","J","V","S")</f>
        <v>M</v>
      </c>
      <c r="AB25" s="20" t="str">
        <f>CHOOSE(1+MOD($Q$2+3-2,7),"D","L","M","M","J","V","S")</f>
        <v>M</v>
      </c>
      <c r="AC25" s="20" t="str">
        <f>CHOOSE(1+MOD($Q$2+4-2,7),"D","L","M","M","J","V","S")</f>
        <v>J</v>
      </c>
      <c r="AD25" s="20" t="str">
        <f>CHOOSE(1+MOD($Q$2+5-2,7),"D","L","M","M","J","V","S")</f>
        <v>V</v>
      </c>
      <c r="AE25" s="20" t="str">
        <f>CHOOSE(1+MOD($Q$2+6-2,7),"D","L","M","M","J","V","S")</f>
        <v>S</v>
      </c>
      <c r="AF25" s="20" t="str">
        <f>CHOOSE(1+MOD($Q$2+7-2,7),"D","L","M","M","J","V","S")</f>
        <v>D</v>
      </c>
      <c r="AG25" s="10"/>
      <c r="AH25" s="76" t="s">
        <v>44</v>
      </c>
      <c r="AI25" s="76"/>
      <c r="AJ25" s="76"/>
      <c r="AK25" s="76"/>
      <c r="AL25" s="76"/>
      <c r="AM25" s="76"/>
      <c r="AN25" s="56"/>
      <c r="AO25" s="10"/>
      <c r="AP25" s="10"/>
      <c r="AQ25" s="10"/>
      <c r="AR25" s="10"/>
      <c r="AS25" s="10"/>
    </row>
    <row r="26" spans="1:45" ht="15.75" x14ac:dyDescent="0.25">
      <c r="A26" s="22"/>
      <c r="B26" s="23">
        <f>IF(WEEKDAY(B24,1)=MOD($Q$2-1,7)+1,B24,"")</f>
        <v>45901</v>
      </c>
      <c r="C26" s="23">
        <f>IF(B26="",IF(WEEKDAY(B24,1)=MOD($Q$2,7)+1,B24,""),B26+1)</f>
        <v>45902</v>
      </c>
      <c r="D26" s="23">
        <f>IF(C26="",IF(WEEKDAY(B24,1)=MOD($Q$2+1,7)+1,B24,""),C26+1)</f>
        <v>45903</v>
      </c>
      <c r="E26" s="23">
        <f>IF(D26="",IF(WEEKDAY(B24,1)=MOD($Q$2+2,7)+1,B24,""),D26+1)</f>
        <v>45904</v>
      </c>
      <c r="F26" s="23">
        <f>IF(E26="",IF(WEEKDAY(B24,1)=MOD($Q$2+3,7)+1,B24,""),E26+1)</f>
        <v>45905</v>
      </c>
      <c r="G26" s="24">
        <f>IF(F26="",IF(WEEKDAY(B24,1)=MOD($Q$2+4,7)+1,B24,""),F26+1)</f>
        <v>45906</v>
      </c>
      <c r="H26" s="24">
        <f>IF(G26="",IF(WEEKDAY(B24,1)=MOD($Q$2+5,7)+1,B24,""),G26+1)</f>
        <v>45907</v>
      </c>
      <c r="I26" s="12"/>
      <c r="J26" s="23" t="str">
        <f>IF(WEEKDAY(J24,1)=MOD($Q$2-1,7)+1,J24,"")</f>
        <v/>
      </c>
      <c r="K26" s="23" t="str">
        <f>IF(J26="",IF(WEEKDAY(J24,1)=MOD($Q$2,7)+1,J24,""),J26+1)</f>
        <v/>
      </c>
      <c r="L26" s="23">
        <f>IF(K26="",IF(WEEKDAY(J24,1)=MOD($Q$2+1,7)+1,J24,""),K26+1)</f>
        <v>45931</v>
      </c>
      <c r="M26" s="23">
        <f>IF(L26="",IF(WEEKDAY(J24,1)=MOD($Q$2+2,7)+1,J24,""),L26+1)</f>
        <v>45932</v>
      </c>
      <c r="N26" s="23">
        <f>IF(M26="",IF(WEEKDAY(J24,1)=MOD($Q$2+3,7)+1,J24,""),M26+1)</f>
        <v>45933</v>
      </c>
      <c r="O26" s="24">
        <f>IF(N26="",IF(WEEKDAY(J24,1)=MOD($Q$2+4,7)+1,J24,""),N26+1)</f>
        <v>45934</v>
      </c>
      <c r="P26" s="24">
        <f>IF(O26="",IF(WEEKDAY(J24,1)=MOD($Q$2+5,7)+1,J24,""),O26+1)</f>
        <v>45935</v>
      </c>
      <c r="Q26" s="12"/>
      <c r="R26" s="23" t="str">
        <f>IF(WEEKDAY(R24,1)=MOD($Q$2-1,7)+1,R24,"")</f>
        <v/>
      </c>
      <c r="S26" s="23" t="str">
        <f>IF(R26="",IF(WEEKDAY(R24,1)=MOD($Q$2,7)+1,R24,""),R26+1)</f>
        <v/>
      </c>
      <c r="T26" s="23" t="str">
        <f>IF(S26="",IF(WEEKDAY(R24,1)=MOD($Q$2+1,7)+1,R24,""),S26+1)</f>
        <v/>
      </c>
      <c r="U26" s="23" t="str">
        <f>IF(T26="",IF(WEEKDAY(R24,1)=MOD($Q$2+2,7)+1,R24,""),T26+1)</f>
        <v/>
      </c>
      <c r="V26" s="23" t="str">
        <f>IF(U26="",IF(WEEKDAY(R24,1)=MOD($Q$2+3,7)+1,R24,""),U26+1)</f>
        <v/>
      </c>
      <c r="W26" s="24">
        <f>IF(V26="",IF(WEEKDAY(R24,1)=MOD($Q$2+4,7)+1,R24,""),V26+1)</f>
        <v>45962</v>
      </c>
      <c r="X26" s="24">
        <f>IF(W26="",IF(WEEKDAY(R24,1)=MOD($Q$2+5,7)+1,R24,""),W26+1)</f>
        <v>45963</v>
      </c>
      <c r="Y26" s="12"/>
      <c r="Z26" s="23">
        <f>IF(WEEKDAY(Z24,1)=MOD($Q$2-1,7)+1,Z24,"")</f>
        <v>45992</v>
      </c>
      <c r="AA26" s="23">
        <f>IF(Z26="",IF(WEEKDAY(Z24,1)=MOD($Q$2,7)+1,Z24,""),Z26+1)</f>
        <v>45993</v>
      </c>
      <c r="AB26" s="23">
        <f>IF(AA26="",IF(WEEKDAY(Z24,1)=MOD($Q$2+1,7)+1,Z24,""),AA26+1)</f>
        <v>45994</v>
      </c>
      <c r="AC26" s="23">
        <f>IF(AB26="",IF(WEEKDAY(Z24,1)=MOD($Q$2+2,7)+1,Z24,""),AB26+1)</f>
        <v>45995</v>
      </c>
      <c r="AD26" s="23">
        <f>IF(AC26="",IF(WEEKDAY(Z24,1)=MOD($Q$2+3,7)+1,Z24,""),AC26+1)</f>
        <v>45996</v>
      </c>
      <c r="AE26" s="24">
        <f>IF(AD26="",IF(WEEKDAY(Z24,1)=MOD($Q$2+4,7)+1,Z24,""),AD26+1)</f>
        <v>45997</v>
      </c>
      <c r="AF26" s="24">
        <f>IF(AE26="",IF(WEEKDAY(Z24,1)=MOD($Q$2+5,7)+1,Z24,""),AE26+1)</f>
        <v>45998</v>
      </c>
      <c r="AG26" s="10"/>
      <c r="AH26" s="76" t="s">
        <v>45</v>
      </c>
      <c r="AI26" s="76"/>
      <c r="AJ26" s="76"/>
      <c r="AK26" s="76"/>
      <c r="AL26" s="76"/>
      <c r="AM26" s="76"/>
      <c r="AN26" s="51"/>
      <c r="AO26" s="31"/>
      <c r="AP26" s="47" t="s">
        <v>46</v>
      </c>
      <c r="AQ26" s="73"/>
      <c r="AR26" s="74"/>
      <c r="AS26" s="58"/>
    </row>
    <row r="27" spans="1:45" ht="15.75" x14ac:dyDescent="0.25">
      <c r="A27" s="22"/>
      <c r="B27" s="23">
        <f>IF(H26="","",IF(MONTH(H26+1)&lt;&gt;MONTH(H26),"",H26+1))</f>
        <v>45908</v>
      </c>
      <c r="C27" s="23">
        <f>IF(B27="","",IF(MONTH(B27+1)&lt;&gt;MONTH(B27),"",B27+1))</f>
        <v>45909</v>
      </c>
      <c r="D27" s="23">
        <f t="shared" ref="D27:H30" si="8">IF(C27="","",IF(MONTH(C27+1)&lt;&gt;MONTH(C27),"",C27+1))</f>
        <v>45910</v>
      </c>
      <c r="E27" s="23">
        <f t="shared" si="8"/>
        <v>45911</v>
      </c>
      <c r="F27" s="23">
        <f t="shared" si="8"/>
        <v>45912</v>
      </c>
      <c r="G27" s="24">
        <f t="shared" si="8"/>
        <v>45913</v>
      </c>
      <c r="H27" s="24">
        <f t="shared" si="8"/>
        <v>45914</v>
      </c>
      <c r="I27" s="12"/>
      <c r="J27" s="23">
        <f>IF(P26="","",IF(MONTH(P26+1)&lt;&gt;MONTH(P26),"",P26+1))</f>
        <v>45936</v>
      </c>
      <c r="K27" s="23">
        <f>IF(J27="","",IF(MONTH(J27+1)&lt;&gt;MONTH(J27),"",J27+1))</f>
        <v>45937</v>
      </c>
      <c r="L27" s="23">
        <f t="shared" ref="L27:P30" si="9">IF(K27="","",IF(MONTH(K27+1)&lt;&gt;MONTH(K27),"",K27+1))</f>
        <v>45938</v>
      </c>
      <c r="M27" s="23">
        <f t="shared" si="9"/>
        <v>45939</v>
      </c>
      <c r="N27" s="23">
        <f t="shared" si="9"/>
        <v>45940</v>
      </c>
      <c r="O27" s="24">
        <f t="shared" si="9"/>
        <v>45941</v>
      </c>
      <c r="P27" s="24">
        <f t="shared" si="9"/>
        <v>45942</v>
      </c>
      <c r="Q27" s="12"/>
      <c r="R27" s="23">
        <f>IF(X26="","",IF(MONTH(X26+1)&lt;&gt;MONTH(X26),"",X26+1))</f>
        <v>45964</v>
      </c>
      <c r="S27" s="23">
        <f>IF(R27="","",IF(MONTH(R27+1)&lt;&gt;MONTH(R27),"",R27+1))</f>
        <v>45965</v>
      </c>
      <c r="T27" s="23">
        <f t="shared" ref="T27:X30" si="10">IF(S27="","",IF(MONTH(S27+1)&lt;&gt;MONTH(S27),"",S27+1))</f>
        <v>45966</v>
      </c>
      <c r="U27" s="23">
        <f t="shared" si="10"/>
        <v>45967</v>
      </c>
      <c r="V27" s="23">
        <f t="shared" si="10"/>
        <v>45968</v>
      </c>
      <c r="W27" s="24">
        <f t="shared" si="10"/>
        <v>45969</v>
      </c>
      <c r="X27" s="24">
        <f t="shared" si="10"/>
        <v>45970</v>
      </c>
      <c r="Y27" s="12"/>
      <c r="Z27" s="23">
        <f>IF(AF26="","",IF(MONTH(AF26+1)&lt;&gt;MONTH(AF26),"",AF26+1))</f>
        <v>45999</v>
      </c>
      <c r="AA27" s="23">
        <f>IF(Z27="","",IF(MONTH(Z27+1)&lt;&gt;MONTH(Z27),"",Z27+1))</f>
        <v>46000</v>
      </c>
      <c r="AB27" s="23">
        <f t="shared" ref="AB27:AF30" si="11">IF(AA27="","",IF(MONTH(AA27+1)&lt;&gt;MONTH(AA27),"",AA27+1))</f>
        <v>46001</v>
      </c>
      <c r="AC27" s="23">
        <f t="shared" si="11"/>
        <v>46002</v>
      </c>
      <c r="AD27" s="23">
        <f t="shared" si="11"/>
        <v>46003</v>
      </c>
      <c r="AE27" s="24">
        <f t="shared" si="11"/>
        <v>46004</v>
      </c>
      <c r="AF27" s="24">
        <f t="shared" si="11"/>
        <v>46005</v>
      </c>
      <c r="AG27" s="10"/>
      <c r="AH27" s="12"/>
      <c r="AI27" s="12"/>
      <c r="AJ27" s="12"/>
      <c r="AK27" s="12"/>
      <c r="AL27" s="12"/>
      <c r="AM27" s="12"/>
      <c r="AN27" s="12"/>
      <c r="AO27" s="46"/>
      <c r="AP27" s="47" t="s">
        <v>46</v>
      </c>
      <c r="AQ27" s="73"/>
      <c r="AR27" s="74"/>
      <c r="AS27" s="58"/>
    </row>
    <row r="28" spans="1:45" ht="15.75" x14ac:dyDescent="0.25">
      <c r="A28" s="22"/>
      <c r="B28" s="23">
        <f>IF(H27="","",IF(MONTH(H27+1)&lt;&gt;MONTH(H27),"",H27+1))</f>
        <v>45915</v>
      </c>
      <c r="C28" s="23">
        <f>IF(B28="","",IF(MONTH(B28+1)&lt;&gt;MONTH(B28),"",B28+1))</f>
        <v>45916</v>
      </c>
      <c r="D28" s="23">
        <f t="shared" si="8"/>
        <v>45917</v>
      </c>
      <c r="E28" s="23">
        <f t="shared" si="8"/>
        <v>45918</v>
      </c>
      <c r="F28" s="23">
        <f t="shared" si="8"/>
        <v>45919</v>
      </c>
      <c r="G28" s="24">
        <f t="shared" si="8"/>
        <v>45920</v>
      </c>
      <c r="H28" s="24">
        <f t="shared" si="8"/>
        <v>45921</v>
      </c>
      <c r="I28" s="12"/>
      <c r="J28" s="23">
        <f>IF(P27="","",IF(MONTH(P27+1)&lt;&gt;MONTH(P27),"",P27+1))</f>
        <v>45943</v>
      </c>
      <c r="K28" s="23">
        <f>IF(J28="","",IF(MONTH(J28+1)&lt;&gt;MONTH(J28),"",J28+1))</f>
        <v>45944</v>
      </c>
      <c r="L28" s="23">
        <f t="shared" si="9"/>
        <v>45945</v>
      </c>
      <c r="M28" s="23">
        <f t="shared" si="9"/>
        <v>45946</v>
      </c>
      <c r="N28" s="23">
        <f t="shared" si="9"/>
        <v>45947</v>
      </c>
      <c r="O28" s="24">
        <f t="shared" si="9"/>
        <v>45948</v>
      </c>
      <c r="P28" s="24">
        <f t="shared" si="9"/>
        <v>45949</v>
      </c>
      <c r="Q28" s="12"/>
      <c r="R28" s="23">
        <f>IF(X27="","",IF(MONTH(X27+1)&lt;&gt;MONTH(X27),"",X27+1))</f>
        <v>45971</v>
      </c>
      <c r="S28" s="23">
        <f>IF(R28="","",IF(MONTH(R28+1)&lt;&gt;MONTH(R28),"",R28+1))</f>
        <v>45972</v>
      </c>
      <c r="T28" s="23">
        <f t="shared" si="10"/>
        <v>45973</v>
      </c>
      <c r="U28" s="23">
        <f t="shared" si="10"/>
        <v>45974</v>
      </c>
      <c r="V28" s="23">
        <f t="shared" si="10"/>
        <v>45975</v>
      </c>
      <c r="W28" s="24">
        <f t="shared" si="10"/>
        <v>45976</v>
      </c>
      <c r="X28" s="24">
        <f t="shared" si="10"/>
        <v>45977</v>
      </c>
      <c r="Y28" s="12"/>
      <c r="Z28" s="23">
        <f>IF(AF27="","",IF(MONTH(AF27+1)&lt;&gt;MONTH(AF27),"",AF27+1))</f>
        <v>46006</v>
      </c>
      <c r="AA28" s="23">
        <f>IF(Z28="","",IF(MONTH(Z28+1)&lt;&gt;MONTH(Z28),"",Z28+1))</f>
        <v>46007</v>
      </c>
      <c r="AB28" s="23">
        <f t="shared" si="11"/>
        <v>46008</v>
      </c>
      <c r="AC28" s="23">
        <f t="shared" si="11"/>
        <v>46009</v>
      </c>
      <c r="AD28" s="23">
        <f t="shared" si="11"/>
        <v>46010</v>
      </c>
      <c r="AE28" s="24">
        <f t="shared" si="11"/>
        <v>46011</v>
      </c>
      <c r="AF28" s="24">
        <f t="shared" si="11"/>
        <v>46012</v>
      </c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</row>
    <row r="29" spans="1:45" ht="15.75" x14ac:dyDescent="0.25">
      <c r="A29" s="22"/>
      <c r="B29" s="23">
        <f>IF(H28="","",IF(MONTH(H28+1)&lt;&gt;MONTH(H28),"",H28+1))</f>
        <v>45922</v>
      </c>
      <c r="C29" s="23">
        <f>IF(B29="","",IF(MONTH(B29+1)&lt;&gt;MONTH(B29),"",B29+1))</f>
        <v>45923</v>
      </c>
      <c r="D29" s="23">
        <f t="shared" si="8"/>
        <v>45924</v>
      </c>
      <c r="E29" s="23">
        <f t="shared" si="8"/>
        <v>45925</v>
      </c>
      <c r="F29" s="23">
        <f t="shared" si="8"/>
        <v>45926</v>
      </c>
      <c r="G29" s="24">
        <f t="shared" si="8"/>
        <v>45927</v>
      </c>
      <c r="H29" s="24">
        <f t="shared" si="8"/>
        <v>45928</v>
      </c>
      <c r="I29" s="12"/>
      <c r="J29" s="23">
        <f>IF(P28="","",IF(MONTH(P28+1)&lt;&gt;MONTH(P28),"",P28+1))</f>
        <v>45950</v>
      </c>
      <c r="K29" s="23">
        <f>IF(J29="","",IF(MONTH(J29+1)&lt;&gt;MONTH(J29),"",J29+1))</f>
        <v>45951</v>
      </c>
      <c r="L29" s="23">
        <f t="shared" si="9"/>
        <v>45952</v>
      </c>
      <c r="M29" s="23">
        <f t="shared" si="9"/>
        <v>45953</v>
      </c>
      <c r="N29" s="23">
        <f t="shared" si="9"/>
        <v>45954</v>
      </c>
      <c r="O29" s="24">
        <f t="shared" si="9"/>
        <v>45955</v>
      </c>
      <c r="P29" s="24">
        <f t="shared" si="9"/>
        <v>45956</v>
      </c>
      <c r="Q29" s="12"/>
      <c r="R29" s="23">
        <f>IF(X28="","",IF(MONTH(X28+1)&lt;&gt;MONTH(X28),"",X28+1))</f>
        <v>45978</v>
      </c>
      <c r="S29" s="23">
        <f>IF(R29="","",IF(MONTH(R29+1)&lt;&gt;MONTH(R29),"",R29+1))</f>
        <v>45979</v>
      </c>
      <c r="T29" s="23">
        <f t="shared" si="10"/>
        <v>45980</v>
      </c>
      <c r="U29" s="23">
        <f t="shared" si="10"/>
        <v>45981</v>
      </c>
      <c r="V29" s="23">
        <f t="shared" si="10"/>
        <v>45982</v>
      </c>
      <c r="W29" s="24">
        <f t="shared" si="10"/>
        <v>45983</v>
      </c>
      <c r="X29" s="24">
        <f t="shared" si="10"/>
        <v>45984</v>
      </c>
      <c r="Y29" s="12"/>
      <c r="Z29" s="23">
        <f>IF(AF28="","",IF(MONTH(AF28+1)&lt;&gt;MONTH(AF28),"",AF28+1))</f>
        <v>46013</v>
      </c>
      <c r="AA29" s="23">
        <f>IF(Z29="","",IF(MONTH(Z29+1)&lt;&gt;MONTH(Z29),"",Z29+1))</f>
        <v>46014</v>
      </c>
      <c r="AB29" s="23">
        <f t="shared" si="11"/>
        <v>46015</v>
      </c>
      <c r="AC29" s="23">
        <f t="shared" si="11"/>
        <v>46016</v>
      </c>
      <c r="AD29" s="23">
        <f t="shared" si="11"/>
        <v>46017</v>
      </c>
      <c r="AE29" s="24">
        <f t="shared" si="11"/>
        <v>46018</v>
      </c>
      <c r="AF29" s="24">
        <f t="shared" si="11"/>
        <v>46019</v>
      </c>
      <c r="AG29" s="10"/>
      <c r="AH29" s="78" t="s">
        <v>28</v>
      </c>
      <c r="AI29" s="78"/>
      <c r="AJ29" s="62"/>
      <c r="AK29" s="12"/>
      <c r="AL29" s="12"/>
      <c r="AM29" s="55" t="s">
        <v>47</v>
      </c>
      <c r="AN29" s="12"/>
      <c r="AO29" s="78" t="s">
        <v>48</v>
      </c>
      <c r="AP29" s="78"/>
      <c r="AQ29" s="12"/>
      <c r="AR29" s="12"/>
      <c r="AS29" s="12"/>
    </row>
    <row r="30" spans="1:45" ht="15.75" x14ac:dyDescent="0.25">
      <c r="A30" s="22"/>
      <c r="B30" s="23">
        <f>IF(H29="","",IF(MONTH(H29+1)&lt;&gt;MONTH(H29),"",H29+1))</f>
        <v>45929</v>
      </c>
      <c r="C30" s="23">
        <f>IF(B30="","",IF(MONTH(B30+1)&lt;&gt;MONTH(B30),"",B30+1))</f>
        <v>45930</v>
      </c>
      <c r="D30" s="23" t="str">
        <f t="shared" si="8"/>
        <v/>
      </c>
      <c r="E30" s="23" t="str">
        <f t="shared" si="8"/>
        <v/>
      </c>
      <c r="F30" s="23" t="str">
        <f t="shared" si="8"/>
        <v/>
      </c>
      <c r="G30" s="23" t="str">
        <f t="shared" si="8"/>
        <v/>
      </c>
      <c r="H30" s="23" t="str">
        <f t="shared" si="8"/>
        <v/>
      </c>
      <c r="I30" s="12"/>
      <c r="J30" s="23">
        <f>IF(P29="","",IF(MONTH(P29+1)&lt;&gt;MONTH(P29),"",P29+1))</f>
        <v>45957</v>
      </c>
      <c r="K30" s="23">
        <f>IF(J30="","",IF(MONTH(J30+1)&lt;&gt;MONTH(J30),"",J30+1))</f>
        <v>45958</v>
      </c>
      <c r="L30" s="23">
        <f t="shared" si="9"/>
        <v>45959</v>
      </c>
      <c r="M30" s="23">
        <f t="shared" si="9"/>
        <v>45960</v>
      </c>
      <c r="N30" s="23">
        <f t="shared" si="9"/>
        <v>45961</v>
      </c>
      <c r="O30" s="23" t="str">
        <f t="shared" si="9"/>
        <v/>
      </c>
      <c r="P30" s="23" t="str">
        <f t="shared" si="9"/>
        <v/>
      </c>
      <c r="Q30" s="12"/>
      <c r="R30" s="23">
        <f>IF(X29="","",IF(MONTH(X29+1)&lt;&gt;MONTH(X29),"",X29+1))</f>
        <v>45985</v>
      </c>
      <c r="S30" s="23">
        <f>IF(R30="","",IF(MONTH(R30+1)&lt;&gt;MONTH(R30),"",R30+1))</f>
        <v>45986</v>
      </c>
      <c r="T30" s="23">
        <f t="shared" si="10"/>
        <v>45987</v>
      </c>
      <c r="U30" s="23">
        <f t="shared" si="10"/>
        <v>45988</v>
      </c>
      <c r="V30" s="23">
        <f t="shared" si="10"/>
        <v>45989</v>
      </c>
      <c r="W30" s="24">
        <f t="shared" si="10"/>
        <v>45990</v>
      </c>
      <c r="X30" s="24">
        <f t="shared" si="10"/>
        <v>45991</v>
      </c>
      <c r="Y30" s="12"/>
      <c r="Z30" s="23">
        <f>IF(AF29="","",IF(MONTH(AF29+1)&lt;&gt;MONTH(AF29),"",AF29+1))</f>
        <v>46020</v>
      </c>
      <c r="AA30" s="23">
        <f>IF(Z30="","",IF(MONTH(Z30+1)&lt;&gt;MONTH(Z30),"",Z30+1))</f>
        <v>46021</v>
      </c>
      <c r="AB30" s="23">
        <f t="shared" si="11"/>
        <v>46022</v>
      </c>
      <c r="AC30" s="23" t="str">
        <f t="shared" si="11"/>
        <v/>
      </c>
      <c r="AD30" s="23" t="str">
        <f t="shared" si="11"/>
        <v/>
      </c>
      <c r="AE30" s="23" t="str">
        <f t="shared" si="11"/>
        <v/>
      </c>
      <c r="AF30" s="23" t="str">
        <f t="shared" si="11"/>
        <v/>
      </c>
      <c r="AG30" s="10"/>
      <c r="AH30" s="94" t="s">
        <v>49</v>
      </c>
      <c r="AI30" s="94"/>
      <c r="AJ30" s="94"/>
      <c r="AK30" s="94"/>
      <c r="AL30" s="94"/>
      <c r="AM30" s="12"/>
      <c r="AN30" s="12"/>
      <c r="AO30" s="31"/>
      <c r="AP30" s="47" t="s">
        <v>46</v>
      </c>
      <c r="AQ30" s="73"/>
      <c r="AR30" s="74"/>
      <c r="AS30" s="58"/>
    </row>
    <row r="31" spans="1:45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76" t="s">
        <v>50</v>
      </c>
      <c r="AI31" s="76"/>
      <c r="AJ31" s="76"/>
      <c r="AK31" s="76"/>
      <c r="AL31" s="76"/>
      <c r="AM31" s="12"/>
      <c r="AN31" s="12"/>
      <c r="AO31" s="12"/>
      <c r="AP31" s="12"/>
      <c r="AQ31" s="12"/>
      <c r="AR31" s="12"/>
      <c r="AS31" s="12"/>
    </row>
    <row r="32" spans="1:45" ht="15.75" x14ac:dyDescent="0.25">
      <c r="A32" s="11"/>
      <c r="B32" s="11"/>
      <c r="C32" s="11"/>
      <c r="D32" s="11"/>
      <c r="E32" s="78" t="s">
        <v>51</v>
      </c>
      <c r="F32" s="78"/>
      <c r="G32" s="78"/>
      <c r="H32" s="78"/>
      <c r="I32" s="78"/>
      <c r="J32" s="11"/>
      <c r="K32" s="11"/>
      <c r="L32" s="11"/>
      <c r="M32" s="11"/>
      <c r="N32" s="11"/>
      <c r="O32" s="59" t="s">
        <v>52</v>
      </c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60"/>
      <c r="AI32" s="58"/>
      <c r="AJ32" s="58"/>
      <c r="AK32" s="58"/>
      <c r="AL32" s="61"/>
      <c r="AM32" s="58"/>
      <c r="AN32" s="97"/>
      <c r="AO32" s="97"/>
      <c r="AP32" s="58"/>
      <c r="AQ32" s="58"/>
      <c r="AR32" s="58"/>
      <c r="AS32" s="2"/>
    </row>
  </sheetData>
  <sheetProtection algorithmName="SHA-512" hashValue="tmXgC/77/y5NcpGotHX+AmGk8y/vH/YdmPZ6pKgsdEbHYVBJb3bbs3gM75GrhxZ1jZhoPT307dmfMvc5uu4tGw==" saltValue="fpfhEYQa4w92jeAbJPVfSA==" spinCount="100000" sheet="1" objects="1" scenarios="1"/>
  <mergeCells count="60">
    <mergeCell ref="D2:F2"/>
    <mergeCell ref="J2:L2"/>
    <mergeCell ref="Q2:S2"/>
    <mergeCell ref="B7:P7"/>
    <mergeCell ref="B8:H8"/>
    <mergeCell ref="J8:P8"/>
    <mergeCell ref="R8:X8"/>
    <mergeCell ref="Z8:AF8"/>
    <mergeCell ref="AN32:AO32"/>
    <mergeCell ref="AH31:AL31"/>
    <mergeCell ref="B24:H24"/>
    <mergeCell ref="J24:P24"/>
    <mergeCell ref="R24:X24"/>
    <mergeCell ref="Z24:AF24"/>
    <mergeCell ref="AH25:AM25"/>
    <mergeCell ref="AH26:AM26"/>
    <mergeCell ref="AJ11:AK11"/>
    <mergeCell ref="AJ12:AK12"/>
    <mergeCell ref="AJ13:AK13"/>
    <mergeCell ref="AJ14:AK14"/>
    <mergeCell ref="E32:I32"/>
    <mergeCell ref="B16:H16"/>
    <mergeCell ref="J16:P16"/>
    <mergeCell ref="R16:X16"/>
    <mergeCell ref="Z16:AF16"/>
    <mergeCell ref="AH29:AI29"/>
    <mergeCell ref="AO29:AP29"/>
    <mergeCell ref="AH30:AL30"/>
    <mergeCell ref="AH21:AM21"/>
    <mergeCell ref="AH22:AM22"/>
    <mergeCell ref="AH23:AM23"/>
    <mergeCell ref="AH1:AL1"/>
    <mergeCell ref="AI2:AP2"/>
    <mergeCell ref="AH4:AM4"/>
    <mergeCell ref="AN4:AR4"/>
    <mergeCell ref="AH5:AN5"/>
    <mergeCell ref="AK3:AR3"/>
    <mergeCell ref="AO5:AR5"/>
    <mergeCell ref="B4:V5"/>
    <mergeCell ref="AH19:AM19"/>
    <mergeCell ref="AH20:AM20"/>
    <mergeCell ref="AH24:AN24"/>
    <mergeCell ref="AH9:AK9"/>
    <mergeCell ref="AM10:AN10"/>
    <mergeCell ref="AM11:AN11"/>
    <mergeCell ref="AH15:AI15"/>
    <mergeCell ref="AH17:AS17"/>
    <mergeCell ref="AJ6:AR6"/>
    <mergeCell ref="AL7:AQ7"/>
    <mergeCell ref="AL8:AQ8"/>
    <mergeCell ref="AO11:AP11"/>
    <mergeCell ref="AM12:AN12"/>
    <mergeCell ref="AM13:AN13"/>
    <mergeCell ref="AM14:AN14"/>
    <mergeCell ref="AO12:AP12"/>
    <mergeCell ref="AO13:AP13"/>
    <mergeCell ref="AO14:AP14"/>
    <mergeCell ref="AQ30:AR30"/>
    <mergeCell ref="AQ27:AR27"/>
    <mergeCell ref="AQ26:AR26"/>
  </mergeCells>
  <conditionalFormatting sqref="B8">
    <cfRule type="expression" dxfId="12" priority="12">
      <formula>$J$2=1</formula>
    </cfRule>
  </conditionalFormatting>
  <conditionalFormatting sqref="B16">
    <cfRule type="expression" dxfId="11" priority="8">
      <formula>$J$2=1</formula>
    </cfRule>
  </conditionalFormatting>
  <conditionalFormatting sqref="B24">
    <cfRule type="expression" dxfId="10" priority="4">
      <formula>$J$2=1</formula>
    </cfRule>
  </conditionalFormatting>
  <conditionalFormatting sqref="B14:H15 J14:P15 R15:X15 Z14:AF15 B23:H23 J23:P23 R22:X23 Z23:AF23 B30:H30 J30:P30 Z30:AF30 B10:F13 J10:N13 R10:V14 Z10:AD13 Z18:AD22 R18:V21 J18:N22 B18:F22 B26:F29 J26:N29 R26:V30 Z26:AD29">
    <cfRule type="expression" dxfId="9" priority="13">
      <formula>OR(WEEKDAY(B10,1)=1,WEEKDAY(B10,1)=7)</formula>
    </cfRule>
  </conditionalFormatting>
  <conditionalFormatting sqref="J8">
    <cfRule type="expression" dxfId="8" priority="11">
      <formula>$J$2=1</formula>
    </cfRule>
  </conditionalFormatting>
  <conditionalFormatting sqref="J16">
    <cfRule type="expression" dxfId="7" priority="7">
      <formula>$J$2=1</formula>
    </cfRule>
  </conditionalFormatting>
  <conditionalFormatting sqref="J24">
    <cfRule type="expression" dxfId="6" priority="3">
      <formula>$J$2=1</formula>
    </cfRule>
  </conditionalFormatting>
  <conditionalFormatting sqref="R8">
    <cfRule type="expression" dxfId="5" priority="10">
      <formula>$J$2=1</formula>
    </cfRule>
  </conditionalFormatting>
  <conditionalFormatting sqref="R16">
    <cfRule type="expression" dxfId="4" priority="6">
      <formula>$J$2=1</formula>
    </cfRule>
  </conditionalFormatting>
  <conditionalFormatting sqref="R24">
    <cfRule type="expression" dxfId="3" priority="2">
      <formula>$J$2=1</formula>
    </cfRule>
  </conditionalFormatting>
  <conditionalFormatting sqref="Z8">
    <cfRule type="expression" dxfId="2" priority="9">
      <formula>$J$2=1</formula>
    </cfRule>
  </conditionalFormatting>
  <conditionalFormatting sqref="Z16">
    <cfRule type="expression" dxfId="1" priority="5">
      <formula>$J$2=1</formula>
    </cfRule>
  </conditionalFormatting>
  <conditionalFormatting sqref="Z24">
    <cfRule type="expression" dxfId="0" priority="1">
      <formula>$J$2=1</formula>
    </cfRule>
  </conditionalFormatting>
  <dataValidations disablePrompts="1" count="4">
    <dataValidation allowBlank="1" showInputMessage="1" showErrorMessage="1" prompt="El año se actualiza automáticamente en esta celda." sqref="B4"/>
    <dataValidation allowBlank="1" showInputMessage="1" showErrorMessage="1" prompt="Seleccione el día de inicio en esta celda. Escriba 1 para domingo, 2 para lunes, etc." sqref="Q2:S3"/>
    <dataValidation allowBlank="1" showInputMessage="1" showErrorMessage="1" prompt="Escriba el mes inicial en esta celda." sqref="J2:L3"/>
    <dataValidation allowBlank="1" showInputMessage="1" showErrorMessage="1" prompt="Escriba el año inicial en esta celda" sqref="D2:F3"/>
  </dataValidations>
  <pageMargins left="7.874015748031496E-2" right="7.874015748031496E-2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sqref="A1:K31"/>
    </sheetView>
  </sheetViews>
  <sheetFormatPr baseColWidth="10" defaultRowHeight="15" x14ac:dyDescent="0.25"/>
  <sheetData>
    <row r="1" spans="1:11" ht="15.75" x14ac:dyDescent="0.25">
      <c r="A1" s="78" t="s">
        <v>5</v>
      </c>
      <c r="B1" s="78"/>
      <c r="C1" s="78"/>
      <c r="D1" s="78"/>
      <c r="E1" s="10"/>
      <c r="F1" s="10"/>
      <c r="G1" s="10"/>
      <c r="H1" s="10"/>
      <c r="I1" s="10"/>
      <c r="J1" s="10"/>
      <c r="K1" s="10"/>
    </row>
    <row r="2" spans="1:11" ht="15.75" x14ac:dyDescent="0.25">
      <c r="A2" s="12" t="s">
        <v>6</v>
      </c>
      <c r="B2" s="73"/>
      <c r="C2" s="81"/>
      <c r="D2" s="81"/>
      <c r="E2" s="81"/>
      <c r="F2" s="81"/>
      <c r="G2" s="81"/>
      <c r="H2" s="74"/>
      <c r="I2" s="10"/>
      <c r="J2" s="10"/>
      <c r="K2" s="10"/>
    </row>
    <row r="3" spans="1:11" ht="15.75" x14ac:dyDescent="0.25">
      <c r="A3" s="12" t="s">
        <v>7</v>
      </c>
      <c r="B3" s="73"/>
      <c r="C3" s="81"/>
      <c r="D3" s="81"/>
      <c r="E3" s="81"/>
      <c r="F3" s="74"/>
      <c r="G3" s="10"/>
      <c r="H3" s="10"/>
      <c r="I3" s="10"/>
      <c r="J3" s="10"/>
      <c r="K3" s="10"/>
    </row>
    <row r="4" spans="1:11" ht="15.75" x14ac:dyDescent="0.25">
      <c r="A4" s="76" t="s">
        <v>9</v>
      </c>
      <c r="B4" s="76"/>
      <c r="C4" s="76"/>
      <c r="D4" s="76"/>
      <c r="E4" s="88"/>
      <c r="F4" s="104"/>
      <c r="G4" s="92"/>
      <c r="H4" s="92"/>
      <c r="I4" s="92"/>
      <c r="J4" s="93"/>
      <c r="K4" s="10"/>
    </row>
    <row r="5" spans="1:11" ht="15.75" x14ac:dyDescent="0.25">
      <c r="A5" s="76" t="s">
        <v>10</v>
      </c>
      <c r="B5" s="76"/>
      <c r="C5" s="76"/>
      <c r="D5" s="76"/>
      <c r="E5" s="76"/>
      <c r="F5" s="76"/>
      <c r="G5" s="16"/>
      <c r="H5" s="17"/>
      <c r="I5" s="18"/>
      <c r="J5" s="19"/>
      <c r="K5" s="10"/>
    </row>
    <row r="6" spans="1:11" ht="15.75" x14ac:dyDescent="0.25">
      <c r="A6" s="12" t="s">
        <v>11</v>
      </c>
      <c r="B6" s="73"/>
      <c r="C6" s="83"/>
      <c r="D6" s="84"/>
      <c r="E6" s="10"/>
      <c r="F6" s="10"/>
      <c r="G6" s="10"/>
      <c r="H6" s="10"/>
      <c r="I6" s="21"/>
      <c r="J6" s="10"/>
      <c r="K6" s="10"/>
    </row>
    <row r="7" spans="1:11" ht="15.75" x14ac:dyDescent="0.25">
      <c r="A7" s="12" t="s">
        <v>12</v>
      </c>
      <c r="B7" s="12"/>
      <c r="C7" s="25"/>
      <c r="D7" s="26"/>
      <c r="E7" s="27"/>
      <c r="F7" s="17"/>
      <c r="G7" s="17"/>
      <c r="H7" s="17"/>
      <c r="I7" s="18"/>
      <c r="J7" s="10"/>
      <c r="K7" s="10"/>
    </row>
    <row r="8" spans="1:11" x14ac:dyDescent="0.25">
      <c r="A8" s="12" t="s">
        <v>13</v>
      </c>
      <c r="B8" s="12"/>
      <c r="C8" s="28"/>
      <c r="D8" s="26"/>
      <c r="E8" s="27"/>
      <c r="F8" s="29"/>
      <c r="G8" s="29"/>
      <c r="H8" s="29"/>
      <c r="I8" s="30"/>
      <c r="J8" s="12"/>
      <c r="K8" s="12"/>
    </row>
    <row r="9" spans="1:11" ht="18.75" x14ac:dyDescent="0.25">
      <c r="A9" s="78" t="s">
        <v>14</v>
      </c>
      <c r="B9" s="78"/>
      <c r="C9" s="78"/>
      <c r="D9" s="15"/>
      <c r="E9" s="15"/>
      <c r="F9" s="15"/>
      <c r="G9" s="15"/>
      <c r="H9" s="15"/>
      <c r="I9" s="15"/>
      <c r="J9" s="15"/>
      <c r="K9" s="15"/>
    </row>
    <row r="10" spans="1:11" ht="15.75" x14ac:dyDescent="0.25">
      <c r="A10" s="12" t="s">
        <v>15</v>
      </c>
      <c r="B10" s="31"/>
      <c r="C10" s="32" t="s">
        <v>16</v>
      </c>
      <c r="D10" s="31"/>
      <c r="E10" s="79" t="s">
        <v>17</v>
      </c>
      <c r="F10" s="80"/>
      <c r="G10" s="33"/>
      <c r="H10" s="34" t="s">
        <v>16</v>
      </c>
      <c r="I10" s="16"/>
      <c r="J10" s="18"/>
      <c r="K10" s="35"/>
    </row>
    <row r="11" spans="1:11" ht="15.75" x14ac:dyDescent="0.25">
      <c r="A11" s="12" t="s">
        <v>18</v>
      </c>
      <c r="B11" s="36"/>
      <c r="C11" s="37"/>
      <c r="D11" s="12"/>
      <c r="E11" s="76" t="s">
        <v>18</v>
      </c>
      <c r="F11" s="76"/>
      <c r="G11" s="38"/>
      <c r="H11" s="30"/>
      <c r="I11" s="10"/>
      <c r="J11" s="10"/>
      <c r="K11" s="10"/>
    </row>
    <row r="12" spans="1:11" ht="15.75" x14ac:dyDescent="0.25">
      <c r="A12" s="39" t="s">
        <v>19</v>
      </c>
      <c r="B12" s="40"/>
      <c r="C12" s="41"/>
      <c r="D12" s="12"/>
      <c r="E12" s="76" t="s">
        <v>19</v>
      </c>
      <c r="F12" s="76"/>
      <c r="G12" s="42"/>
      <c r="H12" s="43"/>
      <c r="I12" s="10"/>
      <c r="J12" s="10"/>
      <c r="K12" s="10"/>
    </row>
    <row r="13" spans="1:11" ht="15.75" x14ac:dyDescent="0.25">
      <c r="A13" s="39" t="s">
        <v>20</v>
      </c>
      <c r="B13" s="40"/>
      <c r="C13" s="41"/>
      <c r="D13" s="12"/>
      <c r="E13" s="76" t="s">
        <v>20</v>
      </c>
      <c r="F13" s="76"/>
      <c r="G13" s="38"/>
      <c r="H13" s="30"/>
      <c r="I13" s="10"/>
      <c r="J13" s="10"/>
      <c r="K13" s="10"/>
    </row>
    <row r="14" spans="1:11" ht="15.75" x14ac:dyDescent="0.25">
      <c r="A14" s="39" t="s">
        <v>21</v>
      </c>
      <c r="B14" s="26"/>
      <c r="C14" s="30"/>
      <c r="D14" s="12"/>
      <c r="E14" s="76" t="s">
        <v>22</v>
      </c>
      <c r="F14" s="76"/>
      <c r="G14" s="45"/>
      <c r="H14" s="30"/>
      <c r="I14" s="10"/>
      <c r="J14" s="10"/>
      <c r="K14" s="10"/>
    </row>
    <row r="15" spans="1:11" ht="15.75" x14ac:dyDescent="0.25">
      <c r="A15" s="76" t="s">
        <v>23</v>
      </c>
      <c r="B15" s="76"/>
      <c r="C15" s="46"/>
      <c r="D15" s="47" t="s">
        <v>24</v>
      </c>
      <c r="E15" s="12" t="s">
        <v>23</v>
      </c>
      <c r="F15" s="12"/>
      <c r="G15" s="34"/>
      <c r="H15" s="48"/>
      <c r="I15" s="49"/>
      <c r="J15" s="50"/>
      <c r="K15" s="10"/>
    </row>
    <row r="16" spans="1:11" ht="15.75" x14ac:dyDescent="0.25">
      <c r="A16" s="51" t="s">
        <v>25</v>
      </c>
      <c r="B16" s="51"/>
      <c r="C16" s="31"/>
      <c r="D16" s="47" t="s">
        <v>24</v>
      </c>
      <c r="E16" s="12" t="s">
        <v>26</v>
      </c>
      <c r="F16" s="12"/>
      <c r="G16" s="34"/>
      <c r="H16" s="47"/>
      <c r="I16" s="52"/>
      <c r="J16" s="53"/>
      <c r="K16" s="10"/>
    </row>
    <row r="17" spans="1:11" ht="15.75" x14ac:dyDescent="0.25">
      <c r="A17" s="78" t="s">
        <v>27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</row>
    <row r="18" spans="1:11" ht="18.75" x14ac:dyDescent="0.25">
      <c r="A18" s="54" t="s">
        <v>28</v>
      </c>
      <c r="B18" s="15"/>
      <c r="C18" s="15"/>
      <c r="D18" s="54" t="s">
        <v>29</v>
      </c>
      <c r="E18" s="55"/>
      <c r="F18" s="15"/>
      <c r="G18" s="78" t="s">
        <v>30</v>
      </c>
      <c r="H18" s="78"/>
      <c r="I18" s="15"/>
      <c r="J18" s="55" t="s">
        <v>31</v>
      </c>
      <c r="K18" s="55"/>
    </row>
    <row r="19" spans="1:11" ht="15.75" x14ac:dyDescent="0.25">
      <c r="A19" s="76" t="s">
        <v>32</v>
      </c>
      <c r="B19" s="76"/>
      <c r="C19" s="76"/>
      <c r="D19" s="76"/>
      <c r="E19" s="76"/>
      <c r="F19" s="51" t="s">
        <v>33</v>
      </c>
      <c r="G19" s="12"/>
      <c r="H19" s="12"/>
      <c r="I19" s="12"/>
      <c r="J19" s="12"/>
      <c r="K19" s="10"/>
    </row>
    <row r="20" spans="1:11" ht="15.75" x14ac:dyDescent="0.25">
      <c r="A20" s="77" t="s">
        <v>34</v>
      </c>
      <c r="B20" s="77"/>
      <c r="C20" s="77"/>
      <c r="D20" s="77"/>
      <c r="E20" s="77"/>
      <c r="F20" s="51" t="s">
        <v>35</v>
      </c>
      <c r="G20" s="12"/>
      <c r="H20" s="12"/>
      <c r="I20" s="12"/>
      <c r="J20" s="12"/>
      <c r="K20" s="10"/>
    </row>
    <row r="21" spans="1:11" x14ac:dyDescent="0.25">
      <c r="A21" s="76" t="s">
        <v>36</v>
      </c>
      <c r="B21" s="76"/>
      <c r="C21" s="76"/>
      <c r="D21" s="76"/>
      <c r="E21" s="76"/>
      <c r="F21" s="51" t="s">
        <v>37</v>
      </c>
      <c r="G21" s="12"/>
      <c r="H21" s="12"/>
      <c r="I21" s="12"/>
      <c r="J21" s="12"/>
      <c r="K21" s="12"/>
    </row>
    <row r="22" spans="1:11" x14ac:dyDescent="0.25">
      <c r="A22" s="76" t="s">
        <v>38</v>
      </c>
      <c r="B22" s="76"/>
      <c r="C22" s="76"/>
      <c r="D22" s="76"/>
      <c r="E22" s="76"/>
      <c r="F22" s="51" t="s">
        <v>39</v>
      </c>
      <c r="G22" s="12"/>
      <c r="H22" s="12"/>
      <c r="I22" s="12"/>
      <c r="J22" s="12"/>
      <c r="K22" s="12"/>
    </row>
    <row r="23" spans="1:11" ht="15.75" x14ac:dyDescent="0.25">
      <c r="A23" s="76" t="s">
        <v>40</v>
      </c>
      <c r="B23" s="76"/>
      <c r="C23" s="76"/>
      <c r="D23" s="76"/>
      <c r="E23" s="76"/>
      <c r="F23" s="56"/>
      <c r="G23" s="10"/>
      <c r="H23" s="10"/>
      <c r="I23" s="10"/>
      <c r="J23" s="10"/>
      <c r="K23" s="10"/>
    </row>
    <row r="24" spans="1:11" ht="15.75" x14ac:dyDescent="0.25">
      <c r="A24" s="76" t="s">
        <v>41</v>
      </c>
      <c r="B24" s="76"/>
      <c r="C24" s="76"/>
      <c r="D24" s="76"/>
      <c r="E24" s="76"/>
      <c r="F24" s="76"/>
      <c r="G24" s="55" t="s">
        <v>42</v>
      </c>
      <c r="H24" s="10"/>
      <c r="I24" s="10"/>
      <c r="J24" s="55" t="s">
        <v>43</v>
      </c>
      <c r="K24" s="55"/>
    </row>
    <row r="25" spans="1:11" ht="15.75" x14ac:dyDescent="0.25">
      <c r="A25" s="76" t="s">
        <v>44</v>
      </c>
      <c r="B25" s="76"/>
      <c r="C25" s="76"/>
      <c r="D25" s="76"/>
      <c r="E25" s="76"/>
      <c r="F25" s="56"/>
      <c r="G25" s="10"/>
      <c r="H25" s="10"/>
      <c r="I25" s="10"/>
      <c r="J25" s="10"/>
      <c r="K25" s="10"/>
    </row>
    <row r="26" spans="1:11" x14ac:dyDescent="0.25">
      <c r="A26" s="76" t="s">
        <v>45</v>
      </c>
      <c r="B26" s="76"/>
      <c r="C26" s="76"/>
      <c r="D26" s="76"/>
      <c r="E26" s="76"/>
      <c r="F26" s="51"/>
      <c r="G26" s="31"/>
      <c r="H26" s="47" t="s">
        <v>46</v>
      </c>
      <c r="I26" s="73"/>
      <c r="J26" s="81"/>
      <c r="K26" s="74"/>
    </row>
    <row r="27" spans="1:11" x14ac:dyDescent="0.25">
      <c r="A27" s="12"/>
      <c r="B27" s="12"/>
      <c r="C27" s="12"/>
      <c r="D27" s="12"/>
      <c r="E27" s="12"/>
      <c r="F27" s="12"/>
      <c r="G27" s="46"/>
      <c r="H27" s="47" t="s">
        <v>46</v>
      </c>
      <c r="I27" s="105"/>
      <c r="J27" s="106"/>
      <c r="K27" s="107"/>
    </row>
    <row r="28" spans="1:1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15.75" x14ac:dyDescent="0.25">
      <c r="A29" s="78" t="s">
        <v>28</v>
      </c>
      <c r="B29" s="78"/>
      <c r="C29" s="12"/>
      <c r="D29" s="12"/>
      <c r="E29" s="55" t="s">
        <v>47</v>
      </c>
      <c r="F29" s="12"/>
      <c r="G29" s="78" t="s">
        <v>48</v>
      </c>
      <c r="H29" s="78"/>
      <c r="I29" s="12"/>
      <c r="J29" s="12"/>
      <c r="K29" s="12"/>
    </row>
    <row r="30" spans="1:11" x14ac:dyDescent="0.25">
      <c r="A30" s="94" t="s">
        <v>49</v>
      </c>
      <c r="B30" s="94"/>
      <c r="C30" s="94"/>
      <c r="D30" s="94"/>
      <c r="E30" s="12"/>
      <c r="F30" s="12"/>
      <c r="G30" s="31"/>
      <c r="H30" s="47" t="s">
        <v>46</v>
      </c>
      <c r="I30" s="73"/>
      <c r="J30" s="81"/>
      <c r="K30" s="74"/>
    </row>
    <row r="31" spans="1:11" x14ac:dyDescent="0.25">
      <c r="A31" s="76" t="s">
        <v>50</v>
      </c>
      <c r="B31" s="76"/>
      <c r="C31" s="76"/>
      <c r="D31" s="76"/>
      <c r="E31" s="12"/>
      <c r="F31" s="12"/>
      <c r="G31" s="12"/>
      <c r="H31" s="12"/>
      <c r="I31" s="12"/>
      <c r="J31" s="12"/>
      <c r="K31" s="12"/>
    </row>
    <row r="32" spans="1:1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2"/>
    </row>
  </sheetData>
  <mergeCells count="31">
    <mergeCell ref="A30:D30"/>
    <mergeCell ref="I30:K30"/>
    <mergeCell ref="A31:D31"/>
    <mergeCell ref="A25:E25"/>
    <mergeCell ref="A26:E26"/>
    <mergeCell ref="I26:K26"/>
    <mergeCell ref="I27:K27"/>
    <mergeCell ref="A29:B29"/>
    <mergeCell ref="G29:H29"/>
    <mergeCell ref="A23:E23"/>
    <mergeCell ref="A24:F24"/>
    <mergeCell ref="A17:K17"/>
    <mergeCell ref="G18:H18"/>
    <mergeCell ref="A19:E19"/>
    <mergeCell ref="A20:E20"/>
    <mergeCell ref="A21:E21"/>
    <mergeCell ref="A22:E22"/>
    <mergeCell ref="E14:F14"/>
    <mergeCell ref="A15:B15"/>
    <mergeCell ref="B6:D6"/>
    <mergeCell ref="A9:C9"/>
    <mergeCell ref="E10:F10"/>
    <mergeCell ref="E11:F11"/>
    <mergeCell ref="E12:F12"/>
    <mergeCell ref="E13:F13"/>
    <mergeCell ref="B3:F3"/>
    <mergeCell ref="A4:E4"/>
    <mergeCell ref="F4:J4"/>
    <mergeCell ref="A5:F5"/>
    <mergeCell ref="A1:D1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Leo New</cp:lastModifiedBy>
  <cp:lastPrinted>2024-10-28T09:32:39Z</cp:lastPrinted>
  <dcterms:created xsi:type="dcterms:W3CDTF">2024-10-25T11:16:05Z</dcterms:created>
  <dcterms:modified xsi:type="dcterms:W3CDTF">2024-10-28T09:32:47Z</dcterms:modified>
</cp:coreProperties>
</file>